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70" windowHeight="1170" tabRatio="854" firstSheet="1" activeTab="1"/>
  </bookViews>
  <sheets>
    <sheet name="PW Documentation" sheetId="14" state="hidden" r:id="rId1"/>
    <sheet name="Standings" sheetId="1" r:id="rId2"/>
    <sheet name="Contestant Database" sheetId="2" r:id="rId3"/>
    <sheet name="Set #1" sheetId="3" r:id="rId4"/>
    <sheet name="Set #2" sheetId="13" r:id="rId5"/>
    <sheet name="Set #3" sheetId="12" r:id="rId6"/>
    <sheet name="Mixed Results" sheetId="10" r:id="rId7"/>
    <sheet name="Green Set #1 " sheetId="15" r:id="rId8"/>
    <sheet name="Green Set #2 " sheetId="16" r:id="rId9"/>
    <sheet name="Green Results" sheetId="17" r:id="rId10"/>
    <sheet name="Points" sheetId="19" r:id="rId11"/>
  </sheets>
  <definedNames>
    <definedName name="_xlnm._FilterDatabase" localSheetId="9" hidden="1">'Green Results'!$A$5:$Q$35</definedName>
    <definedName name="_xlnm._FilterDatabase" localSheetId="6" hidden="1">'Mixed Results'!$A$5:$V$200</definedName>
    <definedName name="_xlnm._FilterDatabase" localSheetId="3" hidden="1">'Set #1'!$A$2:$I$2</definedName>
    <definedName name="_xlnm.Print_Area" localSheetId="2">'Contestant Database'!$A$1:$D$120</definedName>
    <definedName name="_xlnm.Print_Area" localSheetId="7">'Green Set #1 '!$A$1:$I$32</definedName>
    <definedName name="_xlnm.Print_Area" localSheetId="8">'Green Set #2 '!$A$1:$I$32</definedName>
    <definedName name="_xlnm.Print_Area" localSheetId="6">'Mixed Results'!$A$1:$V$198</definedName>
    <definedName name="_xlnm.Print_Area" localSheetId="3">'Set #1'!$A$1:$J$194</definedName>
    <definedName name="_xlnm.Print_Area" localSheetId="4">'Set #2'!$A$1:$J$194</definedName>
    <definedName name="_xlnm.Print_Area" localSheetId="5">'Set #3'!$A$1:$J$194</definedName>
    <definedName name="_xlnm.Print_Area" localSheetId="1">Standings!$A$1:$F$44</definedName>
    <definedName name="_xlnm.Print_Titles" localSheetId="7">'Green Set #1 '!$1:$2</definedName>
    <definedName name="_xlnm.Print_Titles" localSheetId="8">'Green Set #2 '!$1:$2</definedName>
    <definedName name="_xlnm.Print_Titles" localSheetId="3">'Set #1'!$1:$2</definedName>
    <definedName name="_xlnm.Print_Titles" localSheetId="4">'Set #2'!$1:$2</definedName>
    <definedName name="_xlnm.Print_Titles" localSheetId="5">'Set #3'!$1:$2</definedName>
  </definedNames>
  <calcPr calcId="125725"/>
</workbook>
</file>

<file path=xl/calcChain.xml><?xml version="1.0" encoding="utf-8"?>
<calcChain xmlns="http://schemas.openxmlformats.org/spreadsheetml/2006/main">
  <c r="B41" i="1"/>
  <c r="B43" l="1"/>
  <c r="G39" i="2" l="1"/>
  <c r="U203" i="10" l="1"/>
  <c r="V203"/>
  <c r="A25" i="17" l="1"/>
  <c r="B22" i="1" l="1"/>
  <c r="B21"/>
  <c r="B19"/>
  <c r="B20"/>
  <c r="B18"/>
  <c r="B17"/>
  <c r="B15"/>
  <c r="B16"/>
  <c r="B10"/>
  <c r="B7"/>
  <c r="B8"/>
  <c r="B9"/>
  <c r="B5"/>
  <c r="B6"/>
  <c r="B45" l="1"/>
  <c r="F9" i="17" l="1"/>
  <c r="F19"/>
  <c r="F25"/>
  <c r="F20"/>
  <c r="F17"/>
  <c r="F14"/>
  <c r="F12"/>
  <c r="F10"/>
  <c r="F28"/>
  <c r="F21"/>
  <c r="F7"/>
  <c r="F8"/>
  <c r="F18"/>
  <c r="F15"/>
  <c r="F13"/>
  <c r="F26"/>
  <c r="F22"/>
  <c r="F23"/>
  <c r="F11"/>
  <c r="F29"/>
  <c r="F27"/>
  <c r="F24"/>
  <c r="F16"/>
  <c r="F30"/>
  <c r="F31"/>
  <c r="F32"/>
  <c r="F33"/>
  <c r="F34"/>
  <c r="F35"/>
  <c r="A6"/>
  <c r="A14"/>
  <c r="A9"/>
  <c r="A19"/>
  <c r="A29"/>
  <c r="B28" i="1"/>
  <c r="B32"/>
  <c r="E37" l="1"/>
  <c r="E24"/>
  <c r="E12"/>
  <c r="B40"/>
  <c r="B44"/>
  <c r="B46"/>
  <c r="B42" l="1"/>
  <c r="C8" i="15"/>
  <c r="B29" i="1"/>
  <c r="B34"/>
  <c r="B27"/>
  <c r="D37"/>
  <c r="D24"/>
  <c r="D12"/>
  <c r="C6" i="17" l="1"/>
  <c r="C28"/>
  <c r="C9"/>
  <c r="C25"/>
  <c r="H9"/>
  <c r="H17"/>
  <c r="H6"/>
  <c r="H19"/>
  <c r="H20"/>
  <c r="B39" i="1" l="1"/>
  <c r="B26"/>
  <c r="B33"/>
  <c r="B30"/>
  <c r="B31"/>
  <c r="B14"/>
  <c r="B4"/>
  <c r="AY53" i="19" l="1"/>
  <c r="AX52"/>
  <c r="AY52" s="1"/>
  <c r="AW51"/>
  <c r="AX51" s="1"/>
  <c r="AY51" s="1"/>
  <c r="AV50"/>
  <c r="AW50" s="1"/>
  <c r="AX50" s="1"/>
  <c r="AY50" s="1"/>
  <c r="AU49"/>
  <c r="AV49" s="1"/>
  <c r="AW49" s="1"/>
  <c r="AX49" s="1"/>
  <c r="AY49" s="1"/>
  <c r="AT48"/>
  <c r="AU48" s="1"/>
  <c r="AV48" s="1"/>
  <c r="AW48" s="1"/>
  <c r="AX48" s="1"/>
  <c r="AY48" s="1"/>
  <c r="AS47"/>
  <c r="AT47" s="1"/>
  <c r="AU47" s="1"/>
  <c r="AV47" s="1"/>
  <c r="AW47" s="1"/>
  <c r="AX47" s="1"/>
  <c r="AY47" s="1"/>
  <c r="AR46"/>
  <c r="AS46" s="1"/>
  <c r="AT46" s="1"/>
  <c r="AU46" s="1"/>
  <c r="AV46" s="1"/>
  <c r="AW46" s="1"/>
  <c r="AX46" s="1"/>
  <c r="AY46" s="1"/>
  <c r="AQ45"/>
  <c r="AR45" s="1"/>
  <c r="AS45" s="1"/>
  <c r="AT45" s="1"/>
  <c r="AU45" s="1"/>
  <c r="AV45" s="1"/>
  <c r="AW45" s="1"/>
  <c r="AX45" s="1"/>
  <c r="AY45" s="1"/>
  <c r="AP44"/>
  <c r="AQ44" s="1"/>
  <c r="AR44" s="1"/>
  <c r="AS44" s="1"/>
  <c r="AT44" s="1"/>
  <c r="AU44" s="1"/>
  <c r="AV44" s="1"/>
  <c r="AW44" s="1"/>
  <c r="AX44" s="1"/>
  <c r="AY44" s="1"/>
  <c r="AO43"/>
  <c r="AP43" s="1"/>
  <c r="AQ43" s="1"/>
  <c r="AR43" s="1"/>
  <c r="AS43" s="1"/>
  <c r="AT43" s="1"/>
  <c r="AU43" s="1"/>
  <c r="AV43" s="1"/>
  <c r="AW43" s="1"/>
  <c r="AX43" s="1"/>
  <c r="AY43" s="1"/>
  <c r="AN42"/>
  <c r="AO42" s="1"/>
  <c r="AP42" s="1"/>
  <c r="AQ42" s="1"/>
  <c r="AR42" s="1"/>
  <c r="AS42" s="1"/>
  <c r="AT42" s="1"/>
  <c r="AU42" s="1"/>
  <c r="AV42" s="1"/>
  <c r="AW42" s="1"/>
  <c r="AX42" s="1"/>
  <c r="AY42" s="1"/>
  <c r="AM41"/>
  <c r="AN41" s="1"/>
  <c r="AO41" s="1"/>
  <c r="AP41" s="1"/>
  <c r="AQ41" s="1"/>
  <c r="AR41" s="1"/>
  <c r="AS41" s="1"/>
  <c r="AT41" s="1"/>
  <c r="AU41" s="1"/>
  <c r="AV41" s="1"/>
  <c r="AW41" s="1"/>
  <c r="AX41" s="1"/>
  <c r="AY41" s="1"/>
  <c r="AL40"/>
  <c r="AM40" s="1"/>
  <c r="AN40" s="1"/>
  <c r="AO40" s="1"/>
  <c r="AP40" s="1"/>
  <c r="AQ40" s="1"/>
  <c r="AR40" s="1"/>
  <c r="AS40" s="1"/>
  <c r="AT40" s="1"/>
  <c r="AU40" s="1"/>
  <c r="AV40" s="1"/>
  <c r="AW40" s="1"/>
  <c r="AX40" s="1"/>
  <c r="AY40" s="1"/>
  <c r="AK39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B4"/>
  <c r="B56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C3"/>
  <c r="D3" l="1"/>
  <c r="C4"/>
  <c r="E3"/>
  <c r="D4"/>
  <c r="G32" i="16"/>
  <c r="J35" i="17" s="1"/>
  <c r="F32" i="16"/>
  <c r="I35" i="17" s="1"/>
  <c r="G31" i="16"/>
  <c r="J34" i="17" s="1"/>
  <c r="F31" i="16"/>
  <c r="I34" i="17" s="1"/>
  <c r="G30" i="16"/>
  <c r="J33" i="17" s="1"/>
  <c r="F30" i="16"/>
  <c r="I33" i="17" s="1"/>
  <c r="G29" i="16"/>
  <c r="J32" i="17" s="1"/>
  <c r="F29" i="16"/>
  <c r="I32" i="17" s="1"/>
  <c r="G28" i="16"/>
  <c r="J31" i="17" s="1"/>
  <c r="F28" i="16"/>
  <c r="I31" i="17" s="1"/>
  <c r="G27" i="16"/>
  <c r="J30" i="17" s="1"/>
  <c r="F27" i="16"/>
  <c r="I30" i="17" s="1"/>
  <c r="G26" i="16"/>
  <c r="J16" i="17" s="1"/>
  <c r="F26" i="16"/>
  <c r="I16" i="17" s="1"/>
  <c r="G25" i="16"/>
  <c r="J24" i="17" s="1"/>
  <c r="F25" i="16"/>
  <c r="I24" i="17" s="1"/>
  <c r="G24" i="16"/>
  <c r="J27" i="17" s="1"/>
  <c r="F24" i="16"/>
  <c r="I27" i="17" s="1"/>
  <c r="G23" i="16"/>
  <c r="J29" i="17" s="1"/>
  <c r="F23" i="16"/>
  <c r="I29" i="17" s="1"/>
  <c r="G22" i="16"/>
  <c r="J11" i="17" s="1"/>
  <c r="F22" i="16"/>
  <c r="I11" i="17" s="1"/>
  <c r="G21" i="16"/>
  <c r="J23" i="17" s="1"/>
  <c r="F21" i="16"/>
  <c r="I23" i="17" s="1"/>
  <c r="G20" i="16"/>
  <c r="J22" i="17" s="1"/>
  <c r="F20" i="16"/>
  <c r="I22" i="17" s="1"/>
  <c r="G19" i="16"/>
  <c r="J26" i="17" s="1"/>
  <c r="F19" i="16"/>
  <c r="I26" i="17" s="1"/>
  <c r="G18" i="16"/>
  <c r="J13" i="17" s="1"/>
  <c r="F18" i="16"/>
  <c r="I13" i="17" s="1"/>
  <c r="G17" i="16"/>
  <c r="J15" i="17" s="1"/>
  <c r="F17" i="16"/>
  <c r="I15" i="17" s="1"/>
  <c r="G16" i="16"/>
  <c r="J18" i="17" s="1"/>
  <c r="F16" i="16"/>
  <c r="I18" i="17" s="1"/>
  <c r="G15" i="16"/>
  <c r="J8" i="17" s="1"/>
  <c r="F15" i="16"/>
  <c r="I8" i="17" s="1"/>
  <c r="G14" i="16"/>
  <c r="J7" i="17" s="1"/>
  <c r="F14" i="16"/>
  <c r="I7" i="17" s="1"/>
  <c r="G13" i="16"/>
  <c r="J21" i="17" s="1"/>
  <c r="F13" i="16"/>
  <c r="I21" i="17" s="1"/>
  <c r="G12" i="16"/>
  <c r="J28" i="17" s="1"/>
  <c r="F12" i="16"/>
  <c r="I28" i="17" s="1"/>
  <c r="G11" i="16"/>
  <c r="J10" i="17" s="1"/>
  <c r="F11" i="16"/>
  <c r="I10" i="17" s="1"/>
  <c r="G10" i="16"/>
  <c r="J12" i="17" s="1"/>
  <c r="F10" i="16"/>
  <c r="I12" i="17" s="1"/>
  <c r="G9" i="16"/>
  <c r="J14" i="17" s="1"/>
  <c r="F9" i="16"/>
  <c r="I14" i="17" s="1"/>
  <c r="G8" i="16"/>
  <c r="J17" i="17" s="1"/>
  <c r="F8" i="16"/>
  <c r="I17" i="17" s="1"/>
  <c r="G7" i="16"/>
  <c r="J20" i="17" s="1"/>
  <c r="F7" i="16"/>
  <c r="I20" i="17" s="1"/>
  <c r="G6" i="16"/>
  <c r="J25" i="17" s="1"/>
  <c r="F6" i="16"/>
  <c r="I25" i="17" s="1"/>
  <c r="G5" i="16"/>
  <c r="J19" i="17" s="1"/>
  <c r="F5" i="16"/>
  <c r="I19" i="17" s="1"/>
  <c r="G4" i="16"/>
  <c r="J9" i="17" s="1"/>
  <c r="F4" i="16"/>
  <c r="I9" i="17" s="1"/>
  <c r="G3" i="16"/>
  <c r="J6" i="17" s="1"/>
  <c r="F3" i="16"/>
  <c r="I6" i="17" s="1"/>
  <c r="F32" i="15"/>
  <c r="D35" i="17" s="1"/>
  <c r="F31" i="15"/>
  <c r="D34" i="17" s="1"/>
  <c r="F30" i="15"/>
  <c r="D33" i="17" s="1"/>
  <c r="F29" i="15"/>
  <c r="D32" i="17" s="1"/>
  <c r="F28" i="15"/>
  <c r="D31" i="17" s="1"/>
  <c r="F27" i="15"/>
  <c r="D30" i="17" s="1"/>
  <c r="F26" i="15"/>
  <c r="D16" i="17" s="1"/>
  <c r="F25" i="15"/>
  <c r="D24" i="17" s="1"/>
  <c r="F24" i="15"/>
  <c r="D18" i="17" s="1"/>
  <c r="F23" i="15"/>
  <c r="D27" i="17" s="1"/>
  <c r="F22" i="15"/>
  <c r="D23" i="17" s="1"/>
  <c r="D11"/>
  <c r="F20" i="15"/>
  <c r="D13" i="17" s="1"/>
  <c r="F19" i="15"/>
  <c r="D22" i="17" s="1"/>
  <c r="F18" i="15"/>
  <c r="D26" i="17" s="1"/>
  <c r="F17" i="15"/>
  <c r="D12" i="17" s="1"/>
  <c r="F16" i="15"/>
  <c r="D15" i="17" s="1"/>
  <c r="F15" i="15"/>
  <c r="D10" i="17" s="1"/>
  <c r="F14" i="15"/>
  <c r="D17" i="17" s="1"/>
  <c r="F13" i="15"/>
  <c r="D21" i="17" s="1"/>
  <c r="F12" i="15"/>
  <c r="D8" i="17" s="1"/>
  <c r="F11" i="15"/>
  <c r="D7" i="17" s="1"/>
  <c r="F10" i="15"/>
  <c r="D20" i="17" s="1"/>
  <c r="F9" i="15"/>
  <c r="D29" i="17" s="1"/>
  <c r="F8" i="15"/>
  <c r="D19" i="17" s="1"/>
  <c r="F7" i="15"/>
  <c r="D9" i="17" s="1"/>
  <c r="F6" i="15"/>
  <c r="D14" i="17" s="1"/>
  <c r="F5" i="15"/>
  <c r="D25" i="17" s="1"/>
  <c r="F4" i="15"/>
  <c r="D6" i="17" s="1"/>
  <c r="F3" i="15"/>
  <c r="D28" i="17" s="1"/>
  <c r="G32" i="15"/>
  <c r="E35" i="17" s="1"/>
  <c r="G31" i="15"/>
  <c r="E34" i="17" s="1"/>
  <c r="G30" i="15"/>
  <c r="E33" i="17" s="1"/>
  <c r="L33" s="1"/>
  <c r="G29" i="15"/>
  <c r="E32" i="17" s="1"/>
  <c r="G28" i="15"/>
  <c r="E31" i="17" s="1"/>
  <c r="G27" i="15"/>
  <c r="E30" i="17" s="1"/>
  <c r="G26" i="15"/>
  <c r="E16" i="17" s="1"/>
  <c r="G25" i="15"/>
  <c r="E24" i="17" s="1"/>
  <c r="G24" i="15"/>
  <c r="E18" i="17" s="1"/>
  <c r="G23" i="15"/>
  <c r="E27" i="17" s="1"/>
  <c r="G22" i="15"/>
  <c r="E23" i="17" s="1"/>
  <c r="G21" i="15"/>
  <c r="E11" i="17" s="1"/>
  <c r="G20" i="15"/>
  <c r="E13" i="17" s="1"/>
  <c r="G19" i="15"/>
  <c r="E22" i="17" s="1"/>
  <c r="G18" i="15"/>
  <c r="E26" i="17" s="1"/>
  <c r="G17" i="15"/>
  <c r="E12" i="17" s="1"/>
  <c r="G16" i="15"/>
  <c r="E15" i="17" s="1"/>
  <c r="G15" i="15"/>
  <c r="E10" i="17" s="1"/>
  <c r="G14" i="15"/>
  <c r="E17" i="17" s="1"/>
  <c r="G13" i="15"/>
  <c r="E21" i="17" s="1"/>
  <c r="G12" i="15"/>
  <c r="E8" i="17" s="1"/>
  <c r="G11" i="15"/>
  <c r="E7" i="17" s="1"/>
  <c r="G10" i="15"/>
  <c r="E20" i="17" s="1"/>
  <c r="G9" i="15"/>
  <c r="E29" i="17" s="1"/>
  <c r="G8" i="15"/>
  <c r="E19" i="17" s="1"/>
  <c r="G7" i="15"/>
  <c r="E9" i="17" s="1"/>
  <c r="G6" i="15"/>
  <c r="E14" i="17" s="1"/>
  <c r="G5" i="15"/>
  <c r="E25" i="17" s="1"/>
  <c r="G4" i="15"/>
  <c r="E6" i="17" s="1"/>
  <c r="G3" i="15"/>
  <c r="E28" i="17" s="1"/>
  <c r="H35"/>
  <c r="C35"/>
  <c r="A35"/>
  <c r="Q35" s="1"/>
  <c r="H34"/>
  <c r="C34"/>
  <c r="A34"/>
  <c r="Q34" s="1"/>
  <c r="H33"/>
  <c r="C33"/>
  <c r="A33"/>
  <c r="Q33" s="1"/>
  <c r="H32"/>
  <c r="C32"/>
  <c r="A32"/>
  <c r="Q32" s="1"/>
  <c r="H31"/>
  <c r="C31"/>
  <c r="A31"/>
  <c r="Q31" s="1"/>
  <c r="H30"/>
  <c r="C30"/>
  <c r="A30"/>
  <c r="Q30" s="1"/>
  <c r="H16"/>
  <c r="C16"/>
  <c r="A16"/>
  <c r="Q29" s="1"/>
  <c r="H24"/>
  <c r="C24"/>
  <c r="A24"/>
  <c r="H27"/>
  <c r="C18"/>
  <c r="A18"/>
  <c r="H29"/>
  <c r="C27"/>
  <c r="A27"/>
  <c r="H11"/>
  <c r="C23"/>
  <c r="A23"/>
  <c r="Q25" s="1"/>
  <c r="H23"/>
  <c r="C11"/>
  <c r="A11"/>
  <c r="H22"/>
  <c r="C13"/>
  <c r="A13"/>
  <c r="H26"/>
  <c r="C22"/>
  <c r="A22"/>
  <c r="H13"/>
  <c r="C26"/>
  <c r="A26"/>
  <c r="H15"/>
  <c r="C12"/>
  <c r="A12"/>
  <c r="Q12" s="1"/>
  <c r="H18"/>
  <c r="C15"/>
  <c r="A15"/>
  <c r="H8"/>
  <c r="C10"/>
  <c r="A10"/>
  <c r="H7"/>
  <c r="C17"/>
  <c r="A17"/>
  <c r="Q17" s="1"/>
  <c r="H21"/>
  <c r="C21"/>
  <c r="A21"/>
  <c r="H28"/>
  <c r="C8"/>
  <c r="A8"/>
  <c r="Q15" s="1"/>
  <c r="H10"/>
  <c r="C7"/>
  <c r="A7"/>
  <c r="Q14" s="1"/>
  <c r="H12"/>
  <c r="C20"/>
  <c r="A20"/>
  <c r="H14"/>
  <c r="C29"/>
  <c r="C19"/>
  <c r="H25"/>
  <c r="C14"/>
  <c r="F6"/>
  <c r="A28"/>
  <c r="H32" i="16"/>
  <c r="C32"/>
  <c r="G35" i="17" s="1"/>
  <c r="H31" i="16"/>
  <c r="C31"/>
  <c r="G34" i="17" s="1"/>
  <c r="H30" i="16"/>
  <c r="C30"/>
  <c r="G33" i="17" s="1"/>
  <c r="H29" i="16"/>
  <c r="C29"/>
  <c r="G32" i="17" s="1"/>
  <c r="H28" i="16"/>
  <c r="C28"/>
  <c r="G31" i="17" s="1"/>
  <c r="H27" i="16"/>
  <c r="C27"/>
  <c r="G30" i="17" s="1"/>
  <c r="H26" i="16"/>
  <c r="C26"/>
  <c r="G16" i="17" s="1"/>
  <c r="H25" i="16"/>
  <c r="C25"/>
  <c r="G24" i="17" s="1"/>
  <c r="H24" i="16"/>
  <c r="C24"/>
  <c r="G27" i="17" s="1"/>
  <c r="H23" i="16"/>
  <c r="C23"/>
  <c r="G29" i="17" s="1"/>
  <c r="H22" i="16"/>
  <c r="C22"/>
  <c r="G11" i="17" s="1"/>
  <c r="H21" i="16"/>
  <c r="C21"/>
  <c r="G23" i="17" s="1"/>
  <c r="H20" i="16"/>
  <c r="C20"/>
  <c r="G22" i="17" s="1"/>
  <c r="H19" i="16"/>
  <c r="C19"/>
  <c r="G26" i="17" s="1"/>
  <c r="H18" i="16"/>
  <c r="C18"/>
  <c r="G13" i="17" s="1"/>
  <c r="H17" i="16"/>
  <c r="C17"/>
  <c r="G15" i="17" s="1"/>
  <c r="H16" i="16"/>
  <c r="C16"/>
  <c r="G18" i="17" s="1"/>
  <c r="H15" i="16"/>
  <c r="C15"/>
  <c r="G8" i="17" s="1"/>
  <c r="H14" i="16"/>
  <c r="C14"/>
  <c r="G7" i="17" s="1"/>
  <c r="H13" i="16"/>
  <c r="C13"/>
  <c r="G21" i="17" s="1"/>
  <c r="H12" i="16"/>
  <c r="C12"/>
  <c r="G28" i="17" s="1"/>
  <c r="H11" i="16"/>
  <c r="C11"/>
  <c r="G10" i="17" s="1"/>
  <c r="H10" i="16"/>
  <c r="C10"/>
  <c r="G12" i="17" s="1"/>
  <c r="H9" i="16"/>
  <c r="C9"/>
  <c r="G14" i="17" s="1"/>
  <c r="H8" i="16"/>
  <c r="C8"/>
  <c r="G17" i="17" s="1"/>
  <c r="H7" i="16"/>
  <c r="C7"/>
  <c r="G20" i="17" s="1"/>
  <c r="H6" i="16"/>
  <c r="C6"/>
  <c r="G25" i="17" s="1"/>
  <c r="H5" i="16"/>
  <c r="C5"/>
  <c r="G19" i="17" s="1"/>
  <c r="H4" i="16"/>
  <c r="C4"/>
  <c r="G9" i="17" s="1"/>
  <c r="H3" i="16"/>
  <c r="C3"/>
  <c r="G6" i="17" s="1"/>
  <c r="H32" i="15"/>
  <c r="C32"/>
  <c r="B35" i="17" s="1"/>
  <c r="H31" i="15"/>
  <c r="C31"/>
  <c r="B34" i="17" s="1"/>
  <c r="H30" i="15"/>
  <c r="C30"/>
  <c r="B33" i="17" s="1"/>
  <c r="H29" i="15"/>
  <c r="C29"/>
  <c r="B32" i="17" s="1"/>
  <c r="H28" i="15"/>
  <c r="C28"/>
  <c r="B31" i="17" s="1"/>
  <c r="H27" i="15"/>
  <c r="C27"/>
  <c r="B30" i="17" s="1"/>
  <c r="H26" i="15"/>
  <c r="C26"/>
  <c r="B16" i="17" s="1"/>
  <c r="H25" i="15"/>
  <c r="C25"/>
  <c r="B24" i="17" s="1"/>
  <c r="H24" i="15"/>
  <c r="C24"/>
  <c r="B18" i="17" s="1"/>
  <c r="H23" i="15"/>
  <c r="C23"/>
  <c r="B27" i="17" s="1"/>
  <c r="H22" i="15"/>
  <c r="C22"/>
  <c r="B23" i="17" s="1"/>
  <c r="H21" i="15"/>
  <c r="C21"/>
  <c r="B11" i="17" s="1"/>
  <c r="H20" i="15"/>
  <c r="C20"/>
  <c r="B13" i="17" s="1"/>
  <c r="H19" i="15"/>
  <c r="C19"/>
  <c r="B22" i="17" s="1"/>
  <c r="H18" i="15"/>
  <c r="C18"/>
  <c r="B26" i="17" s="1"/>
  <c r="H17" i="15"/>
  <c r="C17"/>
  <c r="B12" i="17" s="1"/>
  <c r="H16" i="15"/>
  <c r="C16"/>
  <c r="B15" i="17" s="1"/>
  <c r="H15" i="15"/>
  <c r="C15"/>
  <c r="B10" i="17" s="1"/>
  <c r="H14" i="15"/>
  <c r="C14"/>
  <c r="B17" i="17" s="1"/>
  <c r="H13" i="15"/>
  <c r="C13"/>
  <c r="B21" i="17" s="1"/>
  <c r="H12" i="15"/>
  <c r="C12"/>
  <c r="B8" i="17" s="1"/>
  <c r="H11" i="15"/>
  <c r="C11"/>
  <c r="B7" i="17" s="1"/>
  <c r="H10" i="15"/>
  <c r="C10"/>
  <c r="B20" i="17" s="1"/>
  <c r="H9" i="15"/>
  <c r="C9"/>
  <c r="B29" i="17" s="1"/>
  <c r="H8" i="15"/>
  <c r="B19" i="17"/>
  <c r="H7" i="15"/>
  <c r="C7"/>
  <c r="B9" i="17" s="1"/>
  <c r="H6" i="15"/>
  <c r="C6"/>
  <c r="B14" i="17" s="1"/>
  <c r="H5" i="15"/>
  <c r="C5"/>
  <c r="B25" i="17" s="1"/>
  <c r="H4" i="15"/>
  <c r="C4"/>
  <c r="B6" i="17" s="1"/>
  <c r="H3" i="15"/>
  <c r="C3"/>
  <c r="B28" i="17" s="1"/>
  <c r="Q23" l="1"/>
  <c r="Q27"/>
  <c r="Q28"/>
  <c r="L29"/>
  <c r="Q16"/>
  <c r="Q24"/>
  <c r="Q6"/>
  <c r="Q9"/>
  <c r="Q20"/>
  <c r="Q11"/>
  <c r="Q19"/>
  <c r="Q18"/>
  <c r="Q7"/>
  <c r="Q22"/>
  <c r="Q26"/>
  <c r="Q13"/>
  <c r="Q10"/>
  <c r="Q21"/>
  <c r="Q8"/>
  <c r="L25"/>
  <c r="K33"/>
  <c r="K25"/>
  <c r="L21"/>
  <c r="K10"/>
  <c r="D5" i="19"/>
  <c r="D6" s="1"/>
  <c r="C5"/>
  <c r="C56" s="1"/>
  <c r="L23" i="17"/>
  <c r="L35"/>
  <c r="K21"/>
  <c r="K29"/>
  <c r="K27"/>
  <c r="K31"/>
  <c r="L12"/>
  <c r="L9"/>
  <c r="L24"/>
  <c r="L28"/>
  <c r="L32"/>
  <c r="K7"/>
  <c r="K8"/>
  <c r="K13"/>
  <c r="K22"/>
  <c r="K26"/>
  <c r="K30"/>
  <c r="K34"/>
  <c r="K12"/>
  <c r="K24"/>
  <c r="K32"/>
  <c r="L13"/>
  <c r="L22"/>
  <c r="L26"/>
  <c r="L34"/>
  <c r="K9"/>
  <c r="K28"/>
  <c r="L10"/>
  <c r="L8"/>
  <c r="L6"/>
  <c r="L30"/>
  <c r="L7"/>
  <c r="L27"/>
  <c r="L31"/>
  <c r="K23"/>
  <c r="K35"/>
  <c r="F3" i="19"/>
  <c r="E4"/>
  <c r="K11" i="17"/>
  <c r="K20"/>
  <c r="L11"/>
  <c r="L20"/>
  <c r="K16"/>
  <c r="K14"/>
  <c r="K18"/>
  <c r="L14"/>
  <c r="L15"/>
  <c r="L16"/>
  <c r="L17"/>
  <c r="L18"/>
  <c r="L19"/>
  <c r="K17"/>
  <c r="K19"/>
  <c r="K15"/>
  <c r="K6"/>
  <c r="M197" i="10"/>
  <c r="K197"/>
  <c r="M196"/>
  <c r="K196"/>
  <c r="M195"/>
  <c r="K195"/>
  <c r="M194"/>
  <c r="K194"/>
  <c r="M193"/>
  <c r="K193"/>
  <c r="M192"/>
  <c r="K192"/>
  <c r="M191"/>
  <c r="K191"/>
  <c r="M190"/>
  <c r="K190"/>
  <c r="M189"/>
  <c r="K189"/>
  <c r="M188"/>
  <c r="K188"/>
  <c r="M187"/>
  <c r="K187"/>
  <c r="M186"/>
  <c r="K186"/>
  <c r="M185"/>
  <c r="K185"/>
  <c r="M184"/>
  <c r="K184"/>
  <c r="M183"/>
  <c r="K183"/>
  <c r="M182"/>
  <c r="K182"/>
  <c r="M181"/>
  <c r="K181"/>
  <c r="M180"/>
  <c r="K180"/>
  <c r="M179"/>
  <c r="K179"/>
  <c r="M178"/>
  <c r="K178"/>
  <c r="M177"/>
  <c r="K177"/>
  <c r="M176"/>
  <c r="K176"/>
  <c r="M175"/>
  <c r="K175"/>
  <c r="M174"/>
  <c r="K174"/>
  <c r="M173"/>
  <c r="K173"/>
  <c r="M172"/>
  <c r="K172"/>
  <c r="M171"/>
  <c r="K171"/>
  <c r="M170"/>
  <c r="K170"/>
  <c r="M169"/>
  <c r="K169"/>
  <c r="M168"/>
  <c r="K168"/>
  <c r="M167"/>
  <c r="K167"/>
  <c r="M166"/>
  <c r="K166"/>
  <c r="M165"/>
  <c r="K165"/>
  <c r="M164"/>
  <c r="K164"/>
  <c r="M163"/>
  <c r="K163"/>
  <c r="M162"/>
  <c r="K162"/>
  <c r="M161"/>
  <c r="K161"/>
  <c r="M160"/>
  <c r="K160"/>
  <c r="M159"/>
  <c r="K159"/>
  <c r="M158"/>
  <c r="K158"/>
  <c r="M157"/>
  <c r="K157"/>
  <c r="M156"/>
  <c r="K156"/>
  <c r="M155"/>
  <c r="K155"/>
  <c r="M154"/>
  <c r="K154"/>
  <c r="M153"/>
  <c r="K153"/>
  <c r="M152"/>
  <c r="K152"/>
  <c r="M151"/>
  <c r="K151"/>
  <c r="M150"/>
  <c r="K150"/>
  <c r="M149"/>
  <c r="K149"/>
  <c r="M148"/>
  <c r="K148"/>
  <c r="M147"/>
  <c r="K147"/>
  <c r="M146"/>
  <c r="K146"/>
  <c r="M145"/>
  <c r="K145"/>
  <c r="M144"/>
  <c r="K144"/>
  <c r="M143"/>
  <c r="K143"/>
  <c r="M142"/>
  <c r="K142"/>
  <c r="M141"/>
  <c r="K141"/>
  <c r="M140"/>
  <c r="K140"/>
  <c r="M139"/>
  <c r="K139"/>
  <c r="M138"/>
  <c r="K138"/>
  <c r="M137"/>
  <c r="K137"/>
  <c r="M136"/>
  <c r="K136"/>
  <c r="M135"/>
  <c r="K135"/>
  <c r="M134"/>
  <c r="K134"/>
  <c r="M133"/>
  <c r="K133"/>
  <c r="M132"/>
  <c r="K132"/>
  <c r="M131"/>
  <c r="K131"/>
  <c r="M130"/>
  <c r="K130"/>
  <c r="M129"/>
  <c r="K129"/>
  <c r="M128"/>
  <c r="K128"/>
  <c r="M127"/>
  <c r="K127"/>
  <c r="M126"/>
  <c r="K126"/>
  <c r="M125"/>
  <c r="K125"/>
  <c r="M124"/>
  <c r="K124"/>
  <c r="M123"/>
  <c r="K123"/>
  <c r="M122"/>
  <c r="K122"/>
  <c r="M121"/>
  <c r="K121"/>
  <c r="M120"/>
  <c r="K120"/>
  <c r="M119"/>
  <c r="K119"/>
  <c r="M118"/>
  <c r="K118"/>
  <c r="M117"/>
  <c r="K117"/>
  <c r="M116"/>
  <c r="K116"/>
  <c r="M115"/>
  <c r="K115"/>
  <c r="M114"/>
  <c r="K114"/>
  <c r="M113"/>
  <c r="K113"/>
  <c r="M112"/>
  <c r="K112"/>
  <c r="M111"/>
  <c r="K111"/>
  <c r="M110"/>
  <c r="K110"/>
  <c r="M109"/>
  <c r="K109"/>
  <c r="M108"/>
  <c r="K108"/>
  <c r="M107"/>
  <c r="K107"/>
  <c r="M106"/>
  <c r="K106"/>
  <c r="M105"/>
  <c r="K105"/>
  <c r="M104"/>
  <c r="K104"/>
  <c r="M103"/>
  <c r="K103"/>
  <c r="M102"/>
  <c r="K102"/>
  <c r="M101"/>
  <c r="K101"/>
  <c r="M100"/>
  <c r="K100"/>
  <c r="M99"/>
  <c r="K99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20"/>
  <c r="K20"/>
  <c r="M33"/>
  <c r="K33"/>
  <c r="M37"/>
  <c r="K37"/>
  <c r="M19"/>
  <c r="K19"/>
  <c r="M54"/>
  <c r="K54"/>
  <c r="M51"/>
  <c r="K51"/>
  <c r="M27"/>
  <c r="K27"/>
  <c r="M36"/>
  <c r="K36"/>
  <c r="M32"/>
  <c r="K32"/>
  <c r="M45"/>
  <c r="K45"/>
  <c r="M59"/>
  <c r="K59"/>
  <c r="M31"/>
  <c r="K31"/>
  <c r="M12"/>
  <c r="K12"/>
  <c r="M26"/>
  <c r="K26"/>
  <c r="M50"/>
  <c r="K50"/>
  <c r="M18"/>
  <c r="K18"/>
  <c r="M58"/>
  <c r="K58"/>
  <c r="M71"/>
  <c r="K71"/>
  <c r="M25"/>
  <c r="K25"/>
  <c r="M49"/>
  <c r="K49"/>
  <c r="M35"/>
  <c r="K35"/>
  <c r="M53"/>
  <c r="K53"/>
  <c r="M57"/>
  <c r="K57"/>
  <c r="M7"/>
  <c r="K7"/>
  <c r="M63"/>
  <c r="K63"/>
  <c r="M42"/>
  <c r="K42"/>
  <c r="M24"/>
  <c r="K24"/>
  <c r="M48"/>
  <c r="K48"/>
  <c r="M56"/>
  <c r="K56"/>
  <c r="M11"/>
  <c r="K11"/>
  <c r="M44"/>
  <c r="K44"/>
  <c r="M17"/>
  <c r="K17"/>
  <c r="M30"/>
  <c r="K30"/>
  <c r="M66"/>
  <c r="K66"/>
  <c r="M34"/>
  <c r="K34"/>
  <c r="M52"/>
  <c r="K52"/>
  <c r="M10"/>
  <c r="K10"/>
  <c r="M23"/>
  <c r="K23"/>
  <c r="M14"/>
  <c r="K14"/>
  <c r="M47"/>
  <c r="K47"/>
  <c r="M40"/>
  <c r="K40"/>
  <c r="M62"/>
  <c r="K62"/>
  <c r="M55"/>
  <c r="K55"/>
  <c r="M65"/>
  <c r="K65"/>
  <c r="M43"/>
  <c r="K43"/>
  <c r="M16"/>
  <c r="K16"/>
  <c r="M13"/>
  <c r="K13"/>
  <c r="M61"/>
  <c r="K61"/>
  <c r="M39"/>
  <c r="K39"/>
  <c r="M22"/>
  <c r="K22"/>
  <c r="M29"/>
  <c r="K29"/>
  <c r="M6"/>
  <c r="K6"/>
  <c r="M9"/>
  <c r="K9"/>
  <c r="M15"/>
  <c r="K15"/>
  <c r="M21"/>
  <c r="K21"/>
  <c r="M68"/>
  <c r="K68"/>
  <c r="M70"/>
  <c r="K70"/>
  <c r="M8"/>
  <c r="K8"/>
  <c r="M38"/>
  <c r="K38"/>
  <c r="M41"/>
  <c r="K41"/>
  <c r="M28"/>
  <c r="K28"/>
  <c r="M60"/>
  <c r="K60"/>
  <c r="M46"/>
  <c r="K46"/>
  <c r="M64"/>
  <c r="K64"/>
  <c r="M67"/>
  <c r="K67"/>
  <c r="M69"/>
  <c r="K69"/>
  <c r="C28"/>
  <c r="C46"/>
  <c r="C67"/>
  <c r="C69"/>
  <c r="C15"/>
  <c r="C34"/>
  <c r="C60"/>
  <c r="C55"/>
  <c r="C47"/>
  <c r="C38"/>
  <c r="C9"/>
  <c r="C56"/>
  <c r="C48"/>
  <c r="C16"/>
  <c r="C21"/>
  <c r="C43"/>
  <c r="C52"/>
  <c r="C13"/>
  <c r="C41"/>
  <c r="C35"/>
  <c r="C22"/>
  <c r="C6"/>
  <c r="C49"/>
  <c r="C70"/>
  <c r="C29"/>
  <c r="C64"/>
  <c r="C44"/>
  <c r="C17"/>
  <c r="C39"/>
  <c r="C57"/>
  <c r="C23"/>
  <c r="C68"/>
  <c r="C30"/>
  <c r="C36"/>
  <c r="C18"/>
  <c r="C65"/>
  <c r="C61"/>
  <c r="C10"/>
  <c r="C14"/>
  <c r="C24"/>
  <c r="C50"/>
  <c r="C11"/>
  <c r="C7"/>
  <c r="C58"/>
  <c r="C25"/>
  <c r="C62"/>
  <c r="C40"/>
  <c r="C42"/>
  <c r="C31"/>
  <c r="C53"/>
  <c r="C12"/>
  <c r="C19"/>
  <c r="C59"/>
  <c r="C63"/>
  <c r="C37"/>
  <c r="C32"/>
  <c r="C26"/>
  <c r="C71"/>
  <c r="C66"/>
  <c r="C54"/>
  <c r="C33"/>
  <c r="C45"/>
  <c r="C51"/>
  <c r="C27"/>
  <c r="C20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8"/>
  <c r="H197"/>
  <c r="F197"/>
  <c r="H196"/>
  <c r="F196"/>
  <c r="H195"/>
  <c r="F195"/>
  <c r="H194"/>
  <c r="F194"/>
  <c r="H193"/>
  <c r="F193"/>
  <c r="H192"/>
  <c r="F192"/>
  <c r="H191"/>
  <c r="F191"/>
  <c r="H190"/>
  <c r="F190"/>
  <c r="H189"/>
  <c r="F189"/>
  <c r="H188"/>
  <c r="F188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20"/>
  <c r="F20"/>
  <c r="H27"/>
  <c r="F27"/>
  <c r="H59"/>
  <c r="F59"/>
  <c r="H63"/>
  <c r="F63"/>
  <c r="H14"/>
  <c r="F14"/>
  <c r="H33"/>
  <c r="F33"/>
  <c r="H26"/>
  <c r="F26"/>
  <c r="H58"/>
  <c r="F58"/>
  <c r="H19"/>
  <c r="F19"/>
  <c r="H12"/>
  <c r="F12"/>
  <c r="H37"/>
  <c r="F37"/>
  <c r="H7"/>
  <c r="F7"/>
  <c r="H32"/>
  <c r="F32"/>
  <c r="H25"/>
  <c r="F25"/>
  <c r="H42"/>
  <c r="F42"/>
  <c r="H66"/>
  <c r="F66"/>
  <c r="H36"/>
  <c r="F36"/>
  <c r="H54"/>
  <c r="F54"/>
  <c r="H31"/>
  <c r="F31"/>
  <c r="H40"/>
  <c r="F40"/>
  <c r="H11"/>
  <c r="F11"/>
  <c r="H71"/>
  <c r="F71"/>
  <c r="H24"/>
  <c r="F24"/>
  <c r="H51"/>
  <c r="F51"/>
  <c r="H18"/>
  <c r="F18"/>
  <c r="H57"/>
  <c r="F57"/>
  <c r="H53"/>
  <c r="F53"/>
  <c r="H30"/>
  <c r="F30"/>
  <c r="H45"/>
  <c r="F45"/>
  <c r="H50"/>
  <c r="F50"/>
  <c r="H65"/>
  <c r="F65"/>
  <c r="H23"/>
  <c r="F23"/>
  <c r="H62"/>
  <c r="F62"/>
  <c r="H39"/>
  <c r="F39"/>
  <c r="H13"/>
  <c r="F13"/>
  <c r="H17"/>
  <c r="F17"/>
  <c r="H49"/>
  <c r="F49"/>
  <c r="H22"/>
  <c r="F22"/>
  <c r="H16"/>
  <c r="F16"/>
  <c r="H10"/>
  <c r="F10"/>
  <c r="H35"/>
  <c r="F35"/>
  <c r="H61"/>
  <c r="F61"/>
  <c r="H52"/>
  <c r="F52"/>
  <c r="H68"/>
  <c r="F68"/>
  <c r="H48"/>
  <c r="F48"/>
  <c r="H44"/>
  <c r="F44"/>
  <c r="H70"/>
  <c r="F70"/>
  <c r="H21"/>
  <c r="F21"/>
  <c r="H38"/>
  <c r="F38"/>
  <c r="H56"/>
  <c r="F56"/>
  <c r="H29"/>
  <c r="F29"/>
  <c r="H9"/>
  <c r="F9"/>
  <c r="H47"/>
  <c r="F47"/>
  <c r="H34"/>
  <c r="F34"/>
  <c r="H15"/>
  <c r="F15"/>
  <c r="H64"/>
  <c r="F64"/>
  <c r="H6"/>
  <c r="F6"/>
  <c r="H55"/>
  <c r="F55"/>
  <c r="H46"/>
  <c r="F46"/>
  <c r="H43"/>
  <c r="F43"/>
  <c r="H60"/>
  <c r="F60"/>
  <c r="H28"/>
  <c r="F28"/>
  <c r="H41"/>
  <c r="F41"/>
  <c r="H69"/>
  <c r="F69"/>
  <c r="H8"/>
  <c r="F8"/>
  <c r="H67"/>
  <c r="F67"/>
  <c r="A28"/>
  <c r="A46"/>
  <c r="A67"/>
  <c r="A69"/>
  <c r="A15"/>
  <c r="A34"/>
  <c r="A60"/>
  <c r="A55"/>
  <c r="A47"/>
  <c r="A38"/>
  <c r="A9"/>
  <c r="A56"/>
  <c r="A48"/>
  <c r="A16"/>
  <c r="A21"/>
  <c r="A43"/>
  <c r="A52"/>
  <c r="A13"/>
  <c r="A41"/>
  <c r="A35"/>
  <c r="A22"/>
  <c r="A6"/>
  <c r="A49"/>
  <c r="A70"/>
  <c r="T70" s="1"/>
  <c r="A29"/>
  <c r="A64"/>
  <c r="A44"/>
  <c r="A17"/>
  <c r="A39"/>
  <c r="A57"/>
  <c r="A23"/>
  <c r="A68"/>
  <c r="A30"/>
  <c r="A36"/>
  <c r="A18"/>
  <c r="A65"/>
  <c r="A61"/>
  <c r="A10"/>
  <c r="A14"/>
  <c r="A24"/>
  <c r="A50"/>
  <c r="T50" s="1"/>
  <c r="A11"/>
  <c r="A7"/>
  <c r="A58"/>
  <c r="A25"/>
  <c r="A62"/>
  <c r="A40"/>
  <c r="A42"/>
  <c r="A31"/>
  <c r="A53"/>
  <c r="A12"/>
  <c r="A19"/>
  <c r="A59"/>
  <c r="A63"/>
  <c r="A37"/>
  <c r="A32"/>
  <c r="A26"/>
  <c r="A71"/>
  <c r="A66"/>
  <c r="T66" s="1"/>
  <c r="A54"/>
  <c r="A33"/>
  <c r="A45"/>
  <c r="A51"/>
  <c r="A27"/>
  <c r="A20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8"/>
  <c r="I194" i="13"/>
  <c r="H194"/>
  <c r="J197" i="10" s="1"/>
  <c r="G194" i="13"/>
  <c r="I197" i="10" s="1"/>
  <c r="D194" i="13"/>
  <c r="G197" i="10" s="1"/>
  <c r="C194" i="13"/>
  <c r="I193"/>
  <c r="H193"/>
  <c r="J196" i="10" s="1"/>
  <c r="G193" i="13"/>
  <c r="I196" i="10" s="1"/>
  <c r="D193" i="13"/>
  <c r="G196" i="10" s="1"/>
  <c r="C193" i="13"/>
  <c r="I192"/>
  <c r="H192"/>
  <c r="J195" i="10" s="1"/>
  <c r="G192" i="13"/>
  <c r="I195" i="10" s="1"/>
  <c r="D192" i="13"/>
  <c r="G195" i="10" s="1"/>
  <c r="C192" i="13"/>
  <c r="I191"/>
  <c r="H191"/>
  <c r="J194" i="10" s="1"/>
  <c r="G191" i="13"/>
  <c r="I194" i="10" s="1"/>
  <c r="D191" i="13"/>
  <c r="G194" i="10" s="1"/>
  <c r="C191" i="13"/>
  <c r="I190"/>
  <c r="H190"/>
  <c r="J193" i="10" s="1"/>
  <c r="G190" i="13"/>
  <c r="I193" i="10" s="1"/>
  <c r="D190" i="13"/>
  <c r="G193" i="10" s="1"/>
  <c r="C190" i="13"/>
  <c r="I189"/>
  <c r="H189"/>
  <c r="J192" i="10" s="1"/>
  <c r="G189" i="13"/>
  <c r="I192" i="10" s="1"/>
  <c r="D189" i="13"/>
  <c r="G192" i="10" s="1"/>
  <c r="C189" i="13"/>
  <c r="I188"/>
  <c r="H188"/>
  <c r="J191" i="10" s="1"/>
  <c r="G188" i="13"/>
  <c r="I191" i="10" s="1"/>
  <c r="D188" i="13"/>
  <c r="G191" i="10" s="1"/>
  <c r="C188" i="13"/>
  <c r="I187"/>
  <c r="H187"/>
  <c r="J190" i="10" s="1"/>
  <c r="G187" i="13"/>
  <c r="I190" i="10" s="1"/>
  <c r="D187" i="13"/>
  <c r="G190" i="10" s="1"/>
  <c r="C187" i="13"/>
  <c r="I186"/>
  <c r="H186"/>
  <c r="J189" i="10" s="1"/>
  <c r="G186" i="13"/>
  <c r="I189" i="10" s="1"/>
  <c r="D186" i="13"/>
  <c r="G189" i="10" s="1"/>
  <c r="C186" i="13"/>
  <c r="I185"/>
  <c r="H185"/>
  <c r="J188" i="10" s="1"/>
  <c r="G185" i="13"/>
  <c r="I188" i="10" s="1"/>
  <c r="D185" i="13"/>
  <c r="G188" i="10" s="1"/>
  <c r="C185" i="13"/>
  <c r="I184"/>
  <c r="H184"/>
  <c r="J187" i="10" s="1"/>
  <c r="G184" i="13"/>
  <c r="I187" i="10" s="1"/>
  <c r="D184" i="13"/>
  <c r="G187" i="10" s="1"/>
  <c r="C184" i="13"/>
  <c r="I183"/>
  <c r="H183"/>
  <c r="J186" i="10" s="1"/>
  <c r="G183" i="13"/>
  <c r="I186" i="10" s="1"/>
  <c r="D183" i="13"/>
  <c r="G186" i="10" s="1"/>
  <c r="C183" i="13"/>
  <c r="I182"/>
  <c r="H182"/>
  <c r="J185" i="10" s="1"/>
  <c r="G182" i="13"/>
  <c r="I185" i="10" s="1"/>
  <c r="D182" i="13"/>
  <c r="G185" i="10" s="1"/>
  <c r="C182" i="13"/>
  <c r="I181"/>
  <c r="H181"/>
  <c r="J184" i="10" s="1"/>
  <c r="G181" i="13"/>
  <c r="I184" i="10" s="1"/>
  <c r="D181" i="13"/>
  <c r="G184" i="10" s="1"/>
  <c r="C181" i="13"/>
  <c r="I180"/>
  <c r="H180"/>
  <c r="J183" i="10" s="1"/>
  <c r="G180" i="13"/>
  <c r="I183" i="10" s="1"/>
  <c r="D180" i="13"/>
  <c r="G183" i="10" s="1"/>
  <c r="C180" i="13"/>
  <c r="I179"/>
  <c r="H179"/>
  <c r="J182" i="10" s="1"/>
  <c r="G179" i="13"/>
  <c r="I182" i="10" s="1"/>
  <c r="D179" i="13"/>
  <c r="G182" i="10" s="1"/>
  <c r="C179" i="13"/>
  <c r="I178"/>
  <c r="H178"/>
  <c r="J181" i="10" s="1"/>
  <c r="G178" i="13"/>
  <c r="I181" i="10" s="1"/>
  <c r="D178" i="13"/>
  <c r="G181" i="10" s="1"/>
  <c r="C178" i="13"/>
  <c r="I177"/>
  <c r="H177"/>
  <c r="J180" i="10" s="1"/>
  <c r="G177" i="13"/>
  <c r="I180" i="10" s="1"/>
  <c r="D177" i="13"/>
  <c r="G180" i="10" s="1"/>
  <c r="C177" i="13"/>
  <c r="I176"/>
  <c r="H176"/>
  <c r="J179" i="10" s="1"/>
  <c r="G176" i="13"/>
  <c r="I179" i="10" s="1"/>
  <c r="D176" i="13"/>
  <c r="G179" i="10" s="1"/>
  <c r="C176" i="13"/>
  <c r="I175"/>
  <c r="H175"/>
  <c r="J178" i="10" s="1"/>
  <c r="G175" i="13"/>
  <c r="I178" i="10" s="1"/>
  <c r="D175" i="13"/>
  <c r="G178" i="10" s="1"/>
  <c r="C175" i="13"/>
  <c r="I174"/>
  <c r="H174"/>
  <c r="J177" i="10" s="1"/>
  <c r="G174" i="13"/>
  <c r="I177" i="10" s="1"/>
  <c r="D174" i="13"/>
  <c r="G177" i="10" s="1"/>
  <c r="C174" i="13"/>
  <c r="I173"/>
  <c r="H173"/>
  <c r="J176" i="10" s="1"/>
  <c r="G173" i="13"/>
  <c r="I176" i="10" s="1"/>
  <c r="D173" i="13"/>
  <c r="G176" i="10" s="1"/>
  <c r="C173" i="13"/>
  <c r="I172"/>
  <c r="H172"/>
  <c r="J175" i="10" s="1"/>
  <c r="G172" i="13"/>
  <c r="I175" i="10" s="1"/>
  <c r="D172" i="13"/>
  <c r="G175" i="10" s="1"/>
  <c r="C172" i="13"/>
  <c r="I171"/>
  <c r="H171"/>
  <c r="J174" i="10" s="1"/>
  <c r="G171" i="13"/>
  <c r="I174" i="10" s="1"/>
  <c r="D171" i="13"/>
  <c r="G174" i="10" s="1"/>
  <c r="C171" i="13"/>
  <c r="I170"/>
  <c r="H170"/>
  <c r="J173" i="10" s="1"/>
  <c r="G170" i="13"/>
  <c r="I173" i="10" s="1"/>
  <c r="D170" i="13"/>
  <c r="G173" i="10" s="1"/>
  <c r="C170" i="13"/>
  <c r="I169"/>
  <c r="H169"/>
  <c r="J172" i="10" s="1"/>
  <c r="G169" i="13"/>
  <c r="I172" i="10" s="1"/>
  <c r="D169" i="13"/>
  <c r="G172" i="10" s="1"/>
  <c r="C169" i="13"/>
  <c r="I168"/>
  <c r="H168"/>
  <c r="J171" i="10" s="1"/>
  <c r="G168" i="13"/>
  <c r="I171" i="10" s="1"/>
  <c r="D168" i="13"/>
  <c r="G171" i="10" s="1"/>
  <c r="C168" i="13"/>
  <c r="I167"/>
  <c r="H167"/>
  <c r="J170" i="10" s="1"/>
  <c r="G167" i="13"/>
  <c r="I170" i="10" s="1"/>
  <c r="D167" i="13"/>
  <c r="G170" i="10" s="1"/>
  <c r="C167" i="13"/>
  <c r="I166"/>
  <c r="H166"/>
  <c r="J169" i="10" s="1"/>
  <c r="G166" i="13"/>
  <c r="I169" i="10" s="1"/>
  <c r="D166" i="13"/>
  <c r="G169" i="10" s="1"/>
  <c r="C166" i="13"/>
  <c r="I165"/>
  <c r="H165"/>
  <c r="J168" i="10" s="1"/>
  <c r="G165" i="13"/>
  <c r="I168" i="10" s="1"/>
  <c r="D165" i="13"/>
  <c r="G168" i="10" s="1"/>
  <c r="C165" i="13"/>
  <c r="I164"/>
  <c r="H164"/>
  <c r="J167" i="10" s="1"/>
  <c r="G164" i="13"/>
  <c r="I167" i="10" s="1"/>
  <c r="D164" i="13"/>
  <c r="G167" i="10" s="1"/>
  <c r="C164" i="13"/>
  <c r="I163"/>
  <c r="H163"/>
  <c r="J166" i="10" s="1"/>
  <c r="G163" i="13"/>
  <c r="I166" i="10" s="1"/>
  <c r="D163" i="13"/>
  <c r="G166" i="10" s="1"/>
  <c r="C163" i="13"/>
  <c r="I162"/>
  <c r="H162"/>
  <c r="J165" i="10" s="1"/>
  <c r="G162" i="13"/>
  <c r="I165" i="10" s="1"/>
  <c r="D162" i="13"/>
  <c r="G165" i="10" s="1"/>
  <c r="C162" i="13"/>
  <c r="I161"/>
  <c r="H161"/>
  <c r="J164" i="10" s="1"/>
  <c r="G161" i="13"/>
  <c r="I164" i="10" s="1"/>
  <c r="D161" i="13"/>
  <c r="G164" i="10" s="1"/>
  <c r="C161" i="13"/>
  <c r="I160"/>
  <c r="H160"/>
  <c r="J163" i="10" s="1"/>
  <c r="G160" i="13"/>
  <c r="I163" i="10" s="1"/>
  <c r="D160" i="13"/>
  <c r="G163" i="10" s="1"/>
  <c r="C160" i="13"/>
  <c r="I159"/>
  <c r="H159"/>
  <c r="J162" i="10" s="1"/>
  <c r="G159" i="13"/>
  <c r="I162" i="10" s="1"/>
  <c r="D159" i="13"/>
  <c r="G162" i="10" s="1"/>
  <c r="C159" i="13"/>
  <c r="I158"/>
  <c r="H158"/>
  <c r="J161" i="10" s="1"/>
  <c r="G158" i="13"/>
  <c r="I161" i="10" s="1"/>
  <c r="D158" i="13"/>
  <c r="G161" i="10" s="1"/>
  <c r="C158" i="13"/>
  <c r="I157"/>
  <c r="H157"/>
  <c r="J160" i="10" s="1"/>
  <c r="G157" i="13"/>
  <c r="I160" i="10" s="1"/>
  <c r="D157" i="13"/>
  <c r="G160" i="10" s="1"/>
  <c r="C157" i="13"/>
  <c r="I156"/>
  <c r="H156"/>
  <c r="J159" i="10" s="1"/>
  <c r="G156" i="13"/>
  <c r="I159" i="10" s="1"/>
  <c r="D156" i="13"/>
  <c r="G159" i="10" s="1"/>
  <c r="C156" i="13"/>
  <c r="I155"/>
  <c r="H155"/>
  <c r="J158" i="10" s="1"/>
  <c r="G155" i="13"/>
  <c r="I158" i="10" s="1"/>
  <c r="D155" i="13"/>
  <c r="G158" i="10" s="1"/>
  <c r="C155" i="13"/>
  <c r="I154"/>
  <c r="H154"/>
  <c r="J157" i="10" s="1"/>
  <c r="G154" i="13"/>
  <c r="I157" i="10" s="1"/>
  <c r="D154" i="13"/>
  <c r="G157" i="10" s="1"/>
  <c r="C154" i="13"/>
  <c r="I153"/>
  <c r="H153"/>
  <c r="J156" i="10" s="1"/>
  <c r="G153" i="13"/>
  <c r="I156" i="10" s="1"/>
  <c r="D153" i="13"/>
  <c r="G156" i="10" s="1"/>
  <c r="C153" i="13"/>
  <c r="I152"/>
  <c r="H152"/>
  <c r="J155" i="10" s="1"/>
  <c r="G152" i="13"/>
  <c r="I155" i="10" s="1"/>
  <c r="D152" i="13"/>
  <c r="G155" i="10" s="1"/>
  <c r="C152" i="13"/>
  <c r="I151"/>
  <c r="H151"/>
  <c r="J154" i="10" s="1"/>
  <c r="G151" i="13"/>
  <c r="I154" i="10" s="1"/>
  <c r="D151" i="13"/>
  <c r="G154" i="10" s="1"/>
  <c r="C151" i="13"/>
  <c r="I150"/>
  <c r="H150"/>
  <c r="J153" i="10" s="1"/>
  <c r="G150" i="13"/>
  <c r="I153" i="10" s="1"/>
  <c r="D150" i="13"/>
  <c r="G153" i="10" s="1"/>
  <c r="C150" i="13"/>
  <c r="I149"/>
  <c r="H149"/>
  <c r="J152" i="10" s="1"/>
  <c r="G149" i="13"/>
  <c r="I152" i="10" s="1"/>
  <c r="D149" i="13"/>
  <c r="G152" i="10" s="1"/>
  <c r="C149" i="13"/>
  <c r="I148"/>
  <c r="H148"/>
  <c r="J151" i="10" s="1"/>
  <c r="G148" i="13"/>
  <c r="I151" i="10" s="1"/>
  <c r="D148" i="13"/>
  <c r="G151" i="10" s="1"/>
  <c r="C148" i="13"/>
  <c r="I147"/>
  <c r="H147"/>
  <c r="J150" i="10" s="1"/>
  <c r="G147" i="13"/>
  <c r="I150" i="10" s="1"/>
  <c r="D147" i="13"/>
  <c r="G150" i="10" s="1"/>
  <c r="C147" i="13"/>
  <c r="I146"/>
  <c r="H146"/>
  <c r="J149" i="10" s="1"/>
  <c r="G146" i="13"/>
  <c r="I149" i="10" s="1"/>
  <c r="D146" i="13"/>
  <c r="G149" i="10" s="1"/>
  <c r="C146" i="13"/>
  <c r="I145"/>
  <c r="H145"/>
  <c r="J148" i="10" s="1"/>
  <c r="G145" i="13"/>
  <c r="I148" i="10" s="1"/>
  <c r="D145" i="13"/>
  <c r="G148" i="10" s="1"/>
  <c r="C145" i="13"/>
  <c r="I144"/>
  <c r="H144"/>
  <c r="J147" i="10" s="1"/>
  <c r="G144" i="13"/>
  <c r="I147" i="10" s="1"/>
  <c r="D144" i="13"/>
  <c r="G147" i="10" s="1"/>
  <c r="C144" i="13"/>
  <c r="I143"/>
  <c r="H143"/>
  <c r="J146" i="10" s="1"/>
  <c r="G143" i="13"/>
  <c r="I146" i="10" s="1"/>
  <c r="D143" i="13"/>
  <c r="G146" i="10" s="1"/>
  <c r="C143" i="13"/>
  <c r="I142"/>
  <c r="H142"/>
  <c r="J145" i="10" s="1"/>
  <c r="G142" i="13"/>
  <c r="I145" i="10" s="1"/>
  <c r="D142" i="13"/>
  <c r="G145" i="10" s="1"/>
  <c r="C142" i="13"/>
  <c r="I141"/>
  <c r="H141"/>
  <c r="J144" i="10" s="1"/>
  <c r="G141" i="13"/>
  <c r="I144" i="10" s="1"/>
  <c r="D141" i="13"/>
  <c r="G144" i="10" s="1"/>
  <c r="C141" i="13"/>
  <c r="I140"/>
  <c r="H140"/>
  <c r="J143" i="10" s="1"/>
  <c r="G140" i="13"/>
  <c r="I143" i="10" s="1"/>
  <c r="D140" i="13"/>
  <c r="G143" i="10" s="1"/>
  <c r="C140" i="13"/>
  <c r="I139"/>
  <c r="H139"/>
  <c r="J142" i="10" s="1"/>
  <c r="G139" i="13"/>
  <c r="I142" i="10" s="1"/>
  <c r="D139" i="13"/>
  <c r="G142" i="10" s="1"/>
  <c r="C139" i="13"/>
  <c r="I138"/>
  <c r="H138"/>
  <c r="J141" i="10" s="1"/>
  <c r="G138" i="13"/>
  <c r="I141" i="10" s="1"/>
  <c r="D138" i="13"/>
  <c r="G141" i="10" s="1"/>
  <c r="C138" i="13"/>
  <c r="I137"/>
  <c r="H137"/>
  <c r="J140" i="10" s="1"/>
  <c r="G137" i="13"/>
  <c r="I140" i="10" s="1"/>
  <c r="D137" i="13"/>
  <c r="G140" i="10" s="1"/>
  <c r="C137" i="13"/>
  <c r="I136"/>
  <c r="H136"/>
  <c r="J139" i="10" s="1"/>
  <c r="G136" i="13"/>
  <c r="I139" i="10" s="1"/>
  <c r="D136" i="13"/>
  <c r="G139" i="10" s="1"/>
  <c r="C136" i="13"/>
  <c r="I135"/>
  <c r="H135"/>
  <c r="J138" i="10" s="1"/>
  <c r="G135" i="13"/>
  <c r="I138" i="10" s="1"/>
  <c r="D135" i="13"/>
  <c r="G138" i="10" s="1"/>
  <c r="C135" i="13"/>
  <c r="I134"/>
  <c r="H134"/>
  <c r="J137" i="10" s="1"/>
  <c r="G134" i="13"/>
  <c r="I137" i="10" s="1"/>
  <c r="D134" i="13"/>
  <c r="G137" i="10" s="1"/>
  <c r="C134" i="13"/>
  <c r="I133"/>
  <c r="H133"/>
  <c r="J136" i="10" s="1"/>
  <c r="G133" i="13"/>
  <c r="I136" i="10" s="1"/>
  <c r="D133" i="13"/>
  <c r="G136" i="10" s="1"/>
  <c r="C133" i="13"/>
  <c r="I132"/>
  <c r="H132"/>
  <c r="J135" i="10" s="1"/>
  <c r="G132" i="13"/>
  <c r="I135" i="10" s="1"/>
  <c r="D132" i="13"/>
  <c r="G135" i="10" s="1"/>
  <c r="C132" i="13"/>
  <c r="I131"/>
  <c r="H131"/>
  <c r="J134" i="10" s="1"/>
  <c r="G131" i="13"/>
  <c r="I134" i="10" s="1"/>
  <c r="D131" i="13"/>
  <c r="G134" i="10" s="1"/>
  <c r="C131" i="13"/>
  <c r="I130"/>
  <c r="H130"/>
  <c r="J133" i="10" s="1"/>
  <c r="G130" i="13"/>
  <c r="I133" i="10" s="1"/>
  <c r="D130" i="13"/>
  <c r="G133" i="10" s="1"/>
  <c r="C130" i="13"/>
  <c r="I129"/>
  <c r="H129"/>
  <c r="J132" i="10" s="1"/>
  <c r="G129" i="13"/>
  <c r="I132" i="10" s="1"/>
  <c r="D129" i="13"/>
  <c r="G132" i="10" s="1"/>
  <c r="C129" i="13"/>
  <c r="I128"/>
  <c r="H128"/>
  <c r="J131" i="10" s="1"/>
  <c r="G128" i="13"/>
  <c r="I131" i="10" s="1"/>
  <c r="D128" i="13"/>
  <c r="G131" i="10" s="1"/>
  <c r="C128" i="13"/>
  <c r="I127"/>
  <c r="H127"/>
  <c r="J130" i="10" s="1"/>
  <c r="G127" i="13"/>
  <c r="I130" i="10" s="1"/>
  <c r="D127" i="13"/>
  <c r="G130" i="10" s="1"/>
  <c r="C127" i="13"/>
  <c r="I126"/>
  <c r="H126"/>
  <c r="J129" i="10" s="1"/>
  <c r="G126" i="13"/>
  <c r="I129" i="10" s="1"/>
  <c r="D126" i="13"/>
  <c r="G129" i="10" s="1"/>
  <c r="C126" i="13"/>
  <c r="I125"/>
  <c r="H125"/>
  <c r="J128" i="10" s="1"/>
  <c r="G125" i="13"/>
  <c r="I128" i="10" s="1"/>
  <c r="D125" i="13"/>
  <c r="G128" i="10" s="1"/>
  <c r="C125" i="13"/>
  <c r="I124"/>
  <c r="H124"/>
  <c r="J127" i="10" s="1"/>
  <c r="G124" i="13"/>
  <c r="I127" i="10" s="1"/>
  <c r="D124" i="13"/>
  <c r="G127" i="10" s="1"/>
  <c r="C124" i="13"/>
  <c r="I123"/>
  <c r="H123"/>
  <c r="J126" i="10" s="1"/>
  <c r="G123" i="13"/>
  <c r="I126" i="10" s="1"/>
  <c r="D123" i="13"/>
  <c r="G126" i="10" s="1"/>
  <c r="C123" i="13"/>
  <c r="I122"/>
  <c r="H122"/>
  <c r="J125" i="10" s="1"/>
  <c r="G122" i="13"/>
  <c r="I125" i="10" s="1"/>
  <c r="D122" i="13"/>
  <c r="G125" i="10" s="1"/>
  <c r="C122" i="13"/>
  <c r="I121"/>
  <c r="H121"/>
  <c r="J124" i="10" s="1"/>
  <c r="G121" i="13"/>
  <c r="I124" i="10" s="1"/>
  <c r="D121" i="13"/>
  <c r="G124" i="10" s="1"/>
  <c r="C121" i="13"/>
  <c r="I120"/>
  <c r="H120"/>
  <c r="J123" i="10" s="1"/>
  <c r="G120" i="13"/>
  <c r="I123" i="10" s="1"/>
  <c r="D120" i="13"/>
  <c r="G123" i="10" s="1"/>
  <c r="C120" i="13"/>
  <c r="I119"/>
  <c r="H119"/>
  <c r="J122" i="10" s="1"/>
  <c r="G119" i="13"/>
  <c r="I122" i="10" s="1"/>
  <c r="D119" i="13"/>
  <c r="G122" i="10" s="1"/>
  <c r="C119" i="13"/>
  <c r="I118"/>
  <c r="H118"/>
  <c r="J121" i="10" s="1"/>
  <c r="G118" i="13"/>
  <c r="I121" i="10" s="1"/>
  <c r="D118" i="13"/>
  <c r="G121" i="10" s="1"/>
  <c r="C118" i="13"/>
  <c r="I117"/>
  <c r="H117"/>
  <c r="J120" i="10" s="1"/>
  <c r="G117" i="13"/>
  <c r="I120" i="10" s="1"/>
  <c r="D117" i="13"/>
  <c r="G120" i="10" s="1"/>
  <c r="C117" i="13"/>
  <c r="I116"/>
  <c r="H116"/>
  <c r="J119" i="10" s="1"/>
  <c r="G116" i="13"/>
  <c r="I119" i="10" s="1"/>
  <c r="D116" i="13"/>
  <c r="G119" i="10" s="1"/>
  <c r="C116" i="13"/>
  <c r="I115"/>
  <c r="H115"/>
  <c r="J118" i="10" s="1"/>
  <c r="G115" i="13"/>
  <c r="I118" i="10" s="1"/>
  <c r="D115" i="13"/>
  <c r="G118" i="10" s="1"/>
  <c r="C115" i="13"/>
  <c r="I114"/>
  <c r="H114"/>
  <c r="J117" i="10" s="1"/>
  <c r="G114" i="13"/>
  <c r="I117" i="10" s="1"/>
  <c r="D114" i="13"/>
  <c r="G117" i="10" s="1"/>
  <c r="C114" i="13"/>
  <c r="I113"/>
  <c r="H113"/>
  <c r="J116" i="10" s="1"/>
  <c r="G113" i="13"/>
  <c r="I116" i="10" s="1"/>
  <c r="D113" i="13"/>
  <c r="G116" i="10" s="1"/>
  <c r="C113" i="13"/>
  <c r="I112"/>
  <c r="H112"/>
  <c r="J115" i="10" s="1"/>
  <c r="G112" i="13"/>
  <c r="I115" i="10" s="1"/>
  <c r="D112" i="13"/>
  <c r="G115" i="10" s="1"/>
  <c r="C112" i="13"/>
  <c r="I111"/>
  <c r="H111"/>
  <c r="J114" i="10" s="1"/>
  <c r="G111" i="13"/>
  <c r="I114" i="10" s="1"/>
  <c r="D111" i="13"/>
  <c r="G114" i="10" s="1"/>
  <c r="C111" i="13"/>
  <c r="I110"/>
  <c r="H110"/>
  <c r="J113" i="10" s="1"/>
  <c r="G110" i="13"/>
  <c r="I113" i="10" s="1"/>
  <c r="D110" i="13"/>
  <c r="G113" i="10" s="1"/>
  <c r="C110" i="13"/>
  <c r="I109"/>
  <c r="H109"/>
  <c r="J112" i="10" s="1"/>
  <c r="G109" i="13"/>
  <c r="I112" i="10" s="1"/>
  <c r="D109" i="13"/>
  <c r="G112" i="10" s="1"/>
  <c r="C109" i="13"/>
  <c r="I108"/>
  <c r="H108"/>
  <c r="J111" i="10" s="1"/>
  <c r="G108" i="13"/>
  <c r="I111" i="10" s="1"/>
  <c r="D108" i="13"/>
  <c r="G111" i="10" s="1"/>
  <c r="C108" i="13"/>
  <c r="I107"/>
  <c r="H107"/>
  <c r="J110" i="10" s="1"/>
  <c r="G107" i="13"/>
  <c r="I110" i="10" s="1"/>
  <c r="D107" i="13"/>
  <c r="G110" i="10" s="1"/>
  <c r="C107" i="13"/>
  <c r="I106"/>
  <c r="H106"/>
  <c r="J109" i="10" s="1"/>
  <c r="G106" i="13"/>
  <c r="I109" i="10" s="1"/>
  <c r="D106" i="13"/>
  <c r="G109" i="10" s="1"/>
  <c r="C106" i="13"/>
  <c r="I105"/>
  <c r="H105"/>
  <c r="J108" i="10" s="1"/>
  <c r="G105" i="13"/>
  <c r="I108" i="10" s="1"/>
  <c r="D105" i="13"/>
  <c r="G108" i="10" s="1"/>
  <c r="C105" i="13"/>
  <c r="I104"/>
  <c r="H104"/>
  <c r="J107" i="10" s="1"/>
  <c r="G104" i="13"/>
  <c r="I107" i="10" s="1"/>
  <c r="D104" i="13"/>
  <c r="G107" i="10" s="1"/>
  <c r="C104" i="13"/>
  <c r="I103"/>
  <c r="H103"/>
  <c r="J106" i="10" s="1"/>
  <c r="G103" i="13"/>
  <c r="I106" i="10" s="1"/>
  <c r="D103" i="13"/>
  <c r="G106" i="10" s="1"/>
  <c r="C103" i="13"/>
  <c r="I102"/>
  <c r="H102"/>
  <c r="J105" i="10" s="1"/>
  <c r="G102" i="13"/>
  <c r="I105" i="10" s="1"/>
  <c r="D102" i="13"/>
  <c r="G105" i="10" s="1"/>
  <c r="C102" i="13"/>
  <c r="I101"/>
  <c r="H101"/>
  <c r="J104" i="10" s="1"/>
  <c r="G101" i="13"/>
  <c r="I104" i="10" s="1"/>
  <c r="D101" i="13"/>
  <c r="G104" i="10" s="1"/>
  <c r="C101" i="13"/>
  <c r="I100"/>
  <c r="H100"/>
  <c r="J103" i="10" s="1"/>
  <c r="G100" i="13"/>
  <c r="I103" i="10" s="1"/>
  <c r="D100" i="13"/>
  <c r="G103" i="10" s="1"/>
  <c r="C100" i="13"/>
  <c r="I99"/>
  <c r="H99"/>
  <c r="J102" i="10" s="1"/>
  <c r="G99" i="13"/>
  <c r="I102" i="10" s="1"/>
  <c r="D99" i="13"/>
  <c r="G102" i="10" s="1"/>
  <c r="C99" i="13"/>
  <c r="I98"/>
  <c r="H98"/>
  <c r="J101" i="10" s="1"/>
  <c r="G98" i="13"/>
  <c r="I101" i="10" s="1"/>
  <c r="D98" i="13"/>
  <c r="G101" i="10" s="1"/>
  <c r="C98" i="13"/>
  <c r="I97"/>
  <c r="H97"/>
  <c r="J100" i="10" s="1"/>
  <c r="G97" i="13"/>
  <c r="I100" i="10" s="1"/>
  <c r="D97" i="13"/>
  <c r="G100" i="10" s="1"/>
  <c r="C97" i="13"/>
  <c r="I96"/>
  <c r="H96"/>
  <c r="J99" i="10" s="1"/>
  <c r="G96" i="13"/>
  <c r="I99" i="10" s="1"/>
  <c r="D96" i="13"/>
  <c r="G99" i="10" s="1"/>
  <c r="C96" i="13"/>
  <c r="I95"/>
  <c r="H95"/>
  <c r="J98" i="10" s="1"/>
  <c r="G95" i="13"/>
  <c r="I98" i="10" s="1"/>
  <c r="D95" i="13"/>
  <c r="G98" i="10" s="1"/>
  <c r="C95" i="13"/>
  <c r="I94"/>
  <c r="H94"/>
  <c r="J97" i="10" s="1"/>
  <c r="G94" i="13"/>
  <c r="I97" i="10" s="1"/>
  <c r="D94" i="13"/>
  <c r="G97" i="10" s="1"/>
  <c r="C94" i="13"/>
  <c r="I93"/>
  <c r="H93"/>
  <c r="J96" i="10" s="1"/>
  <c r="G93" i="13"/>
  <c r="I96" i="10" s="1"/>
  <c r="D93" i="13"/>
  <c r="G96" i="10" s="1"/>
  <c r="C93" i="13"/>
  <c r="I92"/>
  <c r="H92"/>
  <c r="J95" i="10" s="1"/>
  <c r="G92" i="13"/>
  <c r="I95" i="10" s="1"/>
  <c r="D92" i="13"/>
  <c r="G95" i="10" s="1"/>
  <c r="C92" i="13"/>
  <c r="I91"/>
  <c r="H91"/>
  <c r="J94" i="10" s="1"/>
  <c r="G91" i="13"/>
  <c r="I94" i="10" s="1"/>
  <c r="D91" i="13"/>
  <c r="G94" i="10" s="1"/>
  <c r="C91" i="13"/>
  <c r="I90"/>
  <c r="H90"/>
  <c r="J93" i="10" s="1"/>
  <c r="G90" i="13"/>
  <c r="I93" i="10" s="1"/>
  <c r="D90" i="13"/>
  <c r="G93" i="10" s="1"/>
  <c r="C90" i="13"/>
  <c r="I89"/>
  <c r="H89"/>
  <c r="J92" i="10" s="1"/>
  <c r="G89" i="13"/>
  <c r="I92" i="10" s="1"/>
  <c r="D89" i="13"/>
  <c r="G92" i="10" s="1"/>
  <c r="C89" i="13"/>
  <c r="I88"/>
  <c r="H88"/>
  <c r="J91" i="10" s="1"/>
  <c r="G88" i="13"/>
  <c r="I91" i="10" s="1"/>
  <c r="D88" i="13"/>
  <c r="G91" i="10" s="1"/>
  <c r="C88" i="13"/>
  <c r="I87"/>
  <c r="H87"/>
  <c r="J90" i="10" s="1"/>
  <c r="G87" i="13"/>
  <c r="I90" i="10" s="1"/>
  <c r="D87" i="13"/>
  <c r="G90" i="10" s="1"/>
  <c r="C87" i="13"/>
  <c r="I86"/>
  <c r="H86"/>
  <c r="J89" i="10" s="1"/>
  <c r="G86" i="13"/>
  <c r="I89" i="10" s="1"/>
  <c r="D86" i="13"/>
  <c r="G89" i="10" s="1"/>
  <c r="C86" i="13"/>
  <c r="I85"/>
  <c r="H85"/>
  <c r="J88" i="10" s="1"/>
  <c r="G85" i="13"/>
  <c r="I88" i="10" s="1"/>
  <c r="D85" i="13"/>
  <c r="G88" i="10" s="1"/>
  <c r="C85" i="13"/>
  <c r="I84"/>
  <c r="H84"/>
  <c r="J87" i="10" s="1"/>
  <c r="G84" i="13"/>
  <c r="I87" i="10" s="1"/>
  <c r="D84" i="13"/>
  <c r="G87" i="10" s="1"/>
  <c r="C84" i="13"/>
  <c r="I83"/>
  <c r="H83"/>
  <c r="J86" i="10" s="1"/>
  <c r="G83" i="13"/>
  <c r="I86" i="10" s="1"/>
  <c r="D83" i="13"/>
  <c r="G86" i="10" s="1"/>
  <c r="C83" i="13"/>
  <c r="I82"/>
  <c r="H82"/>
  <c r="J85" i="10" s="1"/>
  <c r="G82" i="13"/>
  <c r="I85" i="10" s="1"/>
  <c r="D82" i="13"/>
  <c r="G85" i="10" s="1"/>
  <c r="C82" i="13"/>
  <c r="I81"/>
  <c r="H81"/>
  <c r="J84" i="10" s="1"/>
  <c r="G81" i="13"/>
  <c r="I84" i="10" s="1"/>
  <c r="D81" i="13"/>
  <c r="G84" i="10" s="1"/>
  <c r="C81" i="13"/>
  <c r="I80"/>
  <c r="H80"/>
  <c r="J83" i="10" s="1"/>
  <c r="G80" i="13"/>
  <c r="I83" i="10" s="1"/>
  <c r="D80" i="13"/>
  <c r="G83" i="10" s="1"/>
  <c r="C80" i="13"/>
  <c r="I79"/>
  <c r="H79"/>
  <c r="J82" i="10" s="1"/>
  <c r="G79" i="13"/>
  <c r="I82" i="10" s="1"/>
  <c r="D79" i="13"/>
  <c r="G82" i="10" s="1"/>
  <c r="C79" i="13"/>
  <c r="I78"/>
  <c r="H78"/>
  <c r="J81" i="10" s="1"/>
  <c r="G78" i="13"/>
  <c r="I81" i="10" s="1"/>
  <c r="D78" i="13"/>
  <c r="G81" i="10" s="1"/>
  <c r="C78" i="13"/>
  <c r="I77"/>
  <c r="H77"/>
  <c r="J80" i="10" s="1"/>
  <c r="G77" i="13"/>
  <c r="I80" i="10" s="1"/>
  <c r="D77" i="13"/>
  <c r="G80" i="10" s="1"/>
  <c r="C77" i="13"/>
  <c r="I76"/>
  <c r="H76"/>
  <c r="J79" i="10" s="1"/>
  <c r="G76" i="13"/>
  <c r="I79" i="10" s="1"/>
  <c r="D76" i="13"/>
  <c r="G79" i="10" s="1"/>
  <c r="C76" i="13"/>
  <c r="I75"/>
  <c r="H75"/>
  <c r="J78" i="10" s="1"/>
  <c r="G75" i="13"/>
  <c r="I78" i="10" s="1"/>
  <c r="D75" i="13"/>
  <c r="G78" i="10" s="1"/>
  <c r="C75" i="13"/>
  <c r="I74"/>
  <c r="H74"/>
  <c r="J77" i="10" s="1"/>
  <c r="G74" i="13"/>
  <c r="I77" i="10" s="1"/>
  <c r="D74" i="13"/>
  <c r="G77" i="10" s="1"/>
  <c r="C74" i="13"/>
  <c r="I73"/>
  <c r="H73"/>
  <c r="J76" i="10" s="1"/>
  <c r="G73" i="13"/>
  <c r="I76" i="10" s="1"/>
  <c r="D73" i="13"/>
  <c r="G76" i="10" s="1"/>
  <c r="C73" i="13"/>
  <c r="I72"/>
  <c r="H72"/>
  <c r="J75" i="10" s="1"/>
  <c r="G72" i="13"/>
  <c r="I75" i="10" s="1"/>
  <c r="D72" i="13"/>
  <c r="G75" i="10" s="1"/>
  <c r="C72" i="13"/>
  <c r="I71"/>
  <c r="H71"/>
  <c r="J74" i="10" s="1"/>
  <c r="D71" i="13"/>
  <c r="G74" i="10" s="1"/>
  <c r="C71" i="13"/>
  <c r="I70"/>
  <c r="H70"/>
  <c r="J73" i="10" s="1"/>
  <c r="D70" i="13"/>
  <c r="G73" i="10" s="1"/>
  <c r="C70" i="13"/>
  <c r="I69"/>
  <c r="H69"/>
  <c r="J72" i="10" s="1"/>
  <c r="D69" i="13"/>
  <c r="G72" i="10" s="1"/>
  <c r="C69" i="13"/>
  <c r="I68"/>
  <c r="H68"/>
  <c r="J20" i="10" s="1"/>
  <c r="D68" i="13"/>
  <c r="G20" i="10" s="1"/>
  <c r="C68" i="13"/>
  <c r="I67"/>
  <c r="H67"/>
  <c r="J27" i="10" s="1"/>
  <c r="D67" i="13"/>
  <c r="G27" i="10" s="1"/>
  <c r="C67" i="13"/>
  <c r="I66"/>
  <c r="H66"/>
  <c r="J59" i="10" s="1"/>
  <c r="D66" i="13"/>
  <c r="G59" i="10" s="1"/>
  <c r="C66" i="13"/>
  <c r="G66" s="1"/>
  <c r="I59" i="10" s="1"/>
  <c r="I65" i="13"/>
  <c r="H65"/>
  <c r="J63" i="10" s="1"/>
  <c r="D65" i="13"/>
  <c r="G63" i="10" s="1"/>
  <c r="C65" i="13"/>
  <c r="I64"/>
  <c r="H64"/>
  <c r="J14" i="10" s="1"/>
  <c r="G64" i="13"/>
  <c r="I14" i="10" s="1"/>
  <c r="D64" i="13"/>
  <c r="G14" i="10" s="1"/>
  <c r="C64" i="13"/>
  <c r="I63"/>
  <c r="H63"/>
  <c r="J33" i="10" s="1"/>
  <c r="G63" i="13"/>
  <c r="I33" i="10" s="1"/>
  <c r="D63" i="13"/>
  <c r="G33" i="10" s="1"/>
  <c r="C63" i="13"/>
  <c r="G65" s="1"/>
  <c r="I63" i="10" s="1"/>
  <c r="I62" i="13"/>
  <c r="H62"/>
  <c r="J26" i="10" s="1"/>
  <c r="D62" i="13"/>
  <c r="G26" i="10" s="1"/>
  <c r="C62" i="13"/>
  <c r="I61"/>
  <c r="H61"/>
  <c r="J58" i="10" s="1"/>
  <c r="D61" i="13"/>
  <c r="G58" i="10" s="1"/>
  <c r="C61" i="13"/>
  <c r="I60"/>
  <c r="H60"/>
  <c r="J19" i="10" s="1"/>
  <c r="D60" i="13"/>
  <c r="G19" i="10" s="1"/>
  <c r="C60" i="13"/>
  <c r="G62" s="1"/>
  <c r="I26" i="10" s="1"/>
  <c r="I59" i="13"/>
  <c r="H59"/>
  <c r="J12" i="10" s="1"/>
  <c r="D59" i="13"/>
  <c r="G12" i="10" s="1"/>
  <c r="C59" i="13"/>
  <c r="I58"/>
  <c r="H58"/>
  <c r="J37" i="10" s="1"/>
  <c r="D58" i="13"/>
  <c r="G37" i="10" s="1"/>
  <c r="C58" i="13"/>
  <c r="I57"/>
  <c r="H57"/>
  <c r="J7" i="10" s="1"/>
  <c r="D57" i="13"/>
  <c r="G7" i="10" s="1"/>
  <c r="C57" i="13"/>
  <c r="G57" s="1"/>
  <c r="I7" i="10" s="1"/>
  <c r="I56" i="13"/>
  <c r="H56"/>
  <c r="J32" i="10" s="1"/>
  <c r="D56" i="13"/>
  <c r="G32" i="10" s="1"/>
  <c r="C56" i="13"/>
  <c r="I55"/>
  <c r="H55"/>
  <c r="J25" i="10" s="1"/>
  <c r="D55" i="13"/>
  <c r="G25" i="10" s="1"/>
  <c r="C55" i="13"/>
  <c r="I54"/>
  <c r="H54"/>
  <c r="J42" i="10" s="1"/>
  <c r="D54" i="13"/>
  <c r="G42" i="10" s="1"/>
  <c r="C54" i="13"/>
  <c r="I32" i="10" s="1"/>
  <c r="I53" i="13"/>
  <c r="H53"/>
  <c r="J66" i="10" s="1"/>
  <c r="D53" i="13"/>
  <c r="G66" i="10" s="1"/>
  <c r="C53" i="13"/>
  <c r="I52"/>
  <c r="H52"/>
  <c r="J36" i="10" s="1"/>
  <c r="D52" i="13"/>
  <c r="G36" i="10" s="1"/>
  <c r="C52" i="13"/>
  <c r="I51"/>
  <c r="H51"/>
  <c r="J54" i="10" s="1"/>
  <c r="D51" i="13"/>
  <c r="G54" i="10" s="1"/>
  <c r="C51" i="13"/>
  <c r="I36" i="10" s="1"/>
  <c r="I50" i="13"/>
  <c r="H50"/>
  <c r="J31" i="10" s="1"/>
  <c r="D50" i="13"/>
  <c r="G31" i="10" s="1"/>
  <c r="C50" i="13"/>
  <c r="I49"/>
  <c r="H49"/>
  <c r="J40" i="10" s="1"/>
  <c r="D49" i="13"/>
  <c r="G40" i="10" s="1"/>
  <c r="C49" i="13"/>
  <c r="I48"/>
  <c r="H48"/>
  <c r="J11" i="10" s="1"/>
  <c r="D48" i="13"/>
  <c r="G11" i="10" s="1"/>
  <c r="C48" i="13"/>
  <c r="G48" s="1"/>
  <c r="I11" i="10" s="1"/>
  <c r="I47" i="13"/>
  <c r="H47"/>
  <c r="J71" i="10" s="1"/>
  <c r="D47" i="13"/>
  <c r="G71" i="10" s="1"/>
  <c r="C47" i="13"/>
  <c r="I46"/>
  <c r="H46"/>
  <c r="J24" i="10" s="1"/>
  <c r="D46" i="13"/>
  <c r="G24" i="10" s="1"/>
  <c r="C46" i="13"/>
  <c r="I45"/>
  <c r="H45"/>
  <c r="J51" i="10" s="1"/>
  <c r="D45" i="13"/>
  <c r="G51" i="10" s="1"/>
  <c r="C45" i="13"/>
  <c r="I44"/>
  <c r="H44"/>
  <c r="J18" i="10" s="1"/>
  <c r="D44" i="13"/>
  <c r="G18" i="10" s="1"/>
  <c r="C44" i="13"/>
  <c r="I43"/>
  <c r="H43"/>
  <c r="J57" i="10" s="1"/>
  <c r="D43" i="13"/>
  <c r="G57" i="10" s="1"/>
  <c r="C43" i="13"/>
  <c r="I42"/>
  <c r="H42"/>
  <c r="J53" i="10" s="1"/>
  <c r="D42" i="13"/>
  <c r="G53" i="10" s="1"/>
  <c r="C42" i="13"/>
  <c r="G44" s="1"/>
  <c r="I18" i="10" s="1"/>
  <c r="I41" i="13"/>
  <c r="H41"/>
  <c r="J30" i="10" s="1"/>
  <c r="D41" i="13"/>
  <c r="G30" i="10" s="1"/>
  <c r="C41" i="13"/>
  <c r="I40"/>
  <c r="H40"/>
  <c r="J45" i="10" s="1"/>
  <c r="D40" i="13"/>
  <c r="G45" i="10" s="1"/>
  <c r="C40" i="13"/>
  <c r="I39"/>
  <c r="H39"/>
  <c r="J50" i="10" s="1"/>
  <c r="D39" i="13"/>
  <c r="G50" i="10" s="1"/>
  <c r="C39" i="13"/>
  <c r="I38"/>
  <c r="H38"/>
  <c r="J65" i="10" s="1"/>
  <c r="D38" i="13"/>
  <c r="G65" i="10" s="1"/>
  <c r="C38" i="13"/>
  <c r="I37"/>
  <c r="H37"/>
  <c r="J23" i="10" s="1"/>
  <c r="D37" i="13"/>
  <c r="G23" i="10" s="1"/>
  <c r="C37" i="13"/>
  <c r="I36"/>
  <c r="H36"/>
  <c r="J62" i="10" s="1"/>
  <c r="D36" i="13"/>
  <c r="G62" i="10" s="1"/>
  <c r="C36" i="13"/>
  <c r="I35"/>
  <c r="H35"/>
  <c r="J39" i="10" s="1"/>
  <c r="D35" i="13"/>
  <c r="G39" i="10" s="1"/>
  <c r="C35" i="13"/>
  <c r="I34"/>
  <c r="H34"/>
  <c r="J13" i="10" s="1"/>
  <c r="D34" i="13"/>
  <c r="G13" i="10" s="1"/>
  <c r="C34" i="13"/>
  <c r="I33"/>
  <c r="H33"/>
  <c r="J17" i="10" s="1"/>
  <c r="D33" i="13"/>
  <c r="G17" i="10" s="1"/>
  <c r="C33" i="13"/>
  <c r="I32"/>
  <c r="H32"/>
  <c r="J49" i="10" s="1"/>
  <c r="D32" i="13"/>
  <c r="G49" i="10" s="1"/>
  <c r="C32" i="13"/>
  <c r="I31"/>
  <c r="H31"/>
  <c r="J22" i="10" s="1"/>
  <c r="D31" i="13"/>
  <c r="G22" i="10" s="1"/>
  <c r="C31" i="13"/>
  <c r="I30"/>
  <c r="H30"/>
  <c r="J16" i="10" s="1"/>
  <c r="D30" i="13"/>
  <c r="G16" i="10" s="1"/>
  <c r="C30" i="13"/>
  <c r="I49" i="10" s="1"/>
  <c r="I29" i="13"/>
  <c r="H29"/>
  <c r="J10" i="10" s="1"/>
  <c r="D29" i="13"/>
  <c r="G10" i="10" s="1"/>
  <c r="C29" i="13"/>
  <c r="I28"/>
  <c r="H28"/>
  <c r="J35" i="10" s="1"/>
  <c r="D28" i="13"/>
  <c r="G35" i="10" s="1"/>
  <c r="C28" i="13"/>
  <c r="I27"/>
  <c r="H27"/>
  <c r="J61" i="10" s="1"/>
  <c r="D27" i="13"/>
  <c r="G61" i="10" s="1"/>
  <c r="C27" i="13"/>
  <c r="I26"/>
  <c r="H26"/>
  <c r="J52" i="10" s="1"/>
  <c r="D26" i="13"/>
  <c r="G52" i="10" s="1"/>
  <c r="C26" i="13"/>
  <c r="I25"/>
  <c r="H25"/>
  <c r="J68" i="10" s="1"/>
  <c r="D25" i="13"/>
  <c r="G68" i="10" s="1"/>
  <c r="C25" i="13"/>
  <c r="I24"/>
  <c r="H24"/>
  <c r="J48" i="10" s="1"/>
  <c r="D24" i="13"/>
  <c r="G48" i="10" s="1"/>
  <c r="C24" i="13"/>
  <c r="I23"/>
  <c r="H23"/>
  <c r="J44" i="10" s="1"/>
  <c r="D23" i="13"/>
  <c r="G44" i="10" s="1"/>
  <c r="C23" i="13"/>
  <c r="I22"/>
  <c r="H22"/>
  <c r="J70" i="10" s="1"/>
  <c r="D22" i="13"/>
  <c r="G70" i="10" s="1"/>
  <c r="C22" i="13"/>
  <c r="I21"/>
  <c r="H21"/>
  <c r="J21" i="10" s="1"/>
  <c r="D21" i="13"/>
  <c r="G21" i="10" s="1"/>
  <c r="C21" i="13"/>
  <c r="I20"/>
  <c r="H20"/>
  <c r="J38" i="10" s="1"/>
  <c r="D20" i="13"/>
  <c r="G38" i="10" s="1"/>
  <c r="C20" i="13"/>
  <c r="I19"/>
  <c r="H19"/>
  <c r="J56" i="10" s="1"/>
  <c r="D19" i="13"/>
  <c r="G56" i="10" s="1"/>
  <c r="C19" i="13"/>
  <c r="I18"/>
  <c r="H18"/>
  <c r="J29" i="10" s="1"/>
  <c r="D18" i="13"/>
  <c r="G29" i="10" s="1"/>
  <c r="C18" i="13"/>
  <c r="G20" s="1"/>
  <c r="I38" i="10" s="1"/>
  <c r="I17" i="13"/>
  <c r="H17"/>
  <c r="J9" i="10" s="1"/>
  <c r="D17" i="13"/>
  <c r="G9" i="10" s="1"/>
  <c r="C17" i="13"/>
  <c r="I16"/>
  <c r="H16"/>
  <c r="J47" i="10" s="1"/>
  <c r="D16" i="13"/>
  <c r="G47" i="10" s="1"/>
  <c r="C16" i="13"/>
  <c r="I15"/>
  <c r="H15"/>
  <c r="J34" i="10" s="1"/>
  <c r="D15" i="13"/>
  <c r="G34" i="10" s="1"/>
  <c r="C15" i="13"/>
  <c r="G16" s="1"/>
  <c r="I47" i="10" s="1"/>
  <c r="I14" i="13"/>
  <c r="H14"/>
  <c r="J15" i="10" s="1"/>
  <c r="D14" i="13"/>
  <c r="G15" i="10" s="1"/>
  <c r="C14" i="13"/>
  <c r="I13"/>
  <c r="H13"/>
  <c r="J64" i="10" s="1"/>
  <c r="D13" i="13"/>
  <c r="G64" i="10" s="1"/>
  <c r="C13" i="13"/>
  <c r="I12"/>
  <c r="H12"/>
  <c r="J6" i="10" s="1"/>
  <c r="D12" i="13"/>
  <c r="G6" i="10" s="1"/>
  <c r="C12" i="13"/>
  <c r="I11"/>
  <c r="H11"/>
  <c r="J55" i="10" s="1"/>
  <c r="D11" i="13"/>
  <c r="G55" i="10" s="1"/>
  <c r="C11" i="13"/>
  <c r="I10"/>
  <c r="H10"/>
  <c r="J46" i="10" s="1"/>
  <c r="D10" i="13"/>
  <c r="G46" i="10" s="1"/>
  <c r="C10" i="13"/>
  <c r="I9"/>
  <c r="H9"/>
  <c r="J43" i="10" s="1"/>
  <c r="D9" i="13"/>
  <c r="G43" i="10" s="1"/>
  <c r="C9" i="13"/>
  <c r="I8"/>
  <c r="H8"/>
  <c r="J60" i="10" s="1"/>
  <c r="D8" i="13"/>
  <c r="G60" i="10" s="1"/>
  <c r="C8" i="13"/>
  <c r="I7"/>
  <c r="H7"/>
  <c r="J28" i="10" s="1"/>
  <c r="D7" i="13"/>
  <c r="G28" i="10" s="1"/>
  <c r="C7" i="13"/>
  <c r="I6"/>
  <c r="H6"/>
  <c r="J41" i="10" s="1"/>
  <c r="D6" i="13"/>
  <c r="G41" i="10" s="1"/>
  <c r="C6" i="13"/>
  <c r="I5"/>
  <c r="H5"/>
  <c r="J69" i="10" s="1"/>
  <c r="D5" i="13"/>
  <c r="G69" i="10" s="1"/>
  <c r="C5" i="13"/>
  <c r="I4"/>
  <c r="H4"/>
  <c r="J8" i="10" s="1"/>
  <c r="D4" i="13"/>
  <c r="G8" i="10" s="1"/>
  <c r="C4" i="13"/>
  <c r="I3"/>
  <c r="H3"/>
  <c r="J67" i="10" s="1"/>
  <c r="D3" i="13"/>
  <c r="G67" i="10" s="1"/>
  <c r="C3" i="13"/>
  <c r="I194" i="12"/>
  <c r="H194"/>
  <c r="O197" i="10" s="1"/>
  <c r="G194" i="12"/>
  <c r="N197" i="10" s="1"/>
  <c r="D194" i="12"/>
  <c r="L197" i="10" s="1"/>
  <c r="C194" i="12"/>
  <c r="I193"/>
  <c r="H193"/>
  <c r="O196" i="10" s="1"/>
  <c r="G193" i="12"/>
  <c r="N196" i="10" s="1"/>
  <c r="D193" i="12"/>
  <c r="L196" i="10" s="1"/>
  <c r="C193" i="12"/>
  <c r="I192"/>
  <c r="H192"/>
  <c r="O195" i="10" s="1"/>
  <c r="G192" i="12"/>
  <c r="N195" i="10" s="1"/>
  <c r="D192" i="12"/>
  <c r="L195" i="10" s="1"/>
  <c r="C192" i="12"/>
  <c r="I191"/>
  <c r="H191"/>
  <c r="O194" i="10" s="1"/>
  <c r="G191" i="12"/>
  <c r="N194" i="10" s="1"/>
  <c r="D191" i="12"/>
  <c r="L194" i="10" s="1"/>
  <c r="C191" i="12"/>
  <c r="I190"/>
  <c r="H190"/>
  <c r="O193" i="10" s="1"/>
  <c r="G190" i="12"/>
  <c r="N193" i="10" s="1"/>
  <c r="D190" i="12"/>
  <c r="L193" i="10" s="1"/>
  <c r="C190" i="12"/>
  <c r="I189"/>
  <c r="H189"/>
  <c r="O192" i="10" s="1"/>
  <c r="G189" i="12"/>
  <c r="N192" i="10" s="1"/>
  <c r="D189" i="12"/>
  <c r="L192" i="10" s="1"/>
  <c r="C189" i="12"/>
  <c r="I188"/>
  <c r="H188"/>
  <c r="O191" i="10" s="1"/>
  <c r="G188" i="12"/>
  <c r="N191" i="10" s="1"/>
  <c r="D188" i="12"/>
  <c r="L191" i="10" s="1"/>
  <c r="C188" i="12"/>
  <c r="I187"/>
  <c r="H187"/>
  <c r="O190" i="10" s="1"/>
  <c r="G187" i="12"/>
  <c r="N190" i="10" s="1"/>
  <c r="D187" i="12"/>
  <c r="L190" i="10" s="1"/>
  <c r="C187" i="12"/>
  <c r="I186"/>
  <c r="H186"/>
  <c r="O189" i="10" s="1"/>
  <c r="G186" i="12"/>
  <c r="N189" i="10" s="1"/>
  <c r="D186" i="12"/>
  <c r="L189" i="10" s="1"/>
  <c r="C186" i="12"/>
  <c r="I185"/>
  <c r="H185"/>
  <c r="O188" i="10" s="1"/>
  <c r="G185" i="12"/>
  <c r="N188" i="10" s="1"/>
  <c r="D185" i="12"/>
  <c r="L188" i="10" s="1"/>
  <c r="C185" i="12"/>
  <c r="I184"/>
  <c r="H184"/>
  <c r="O187" i="10" s="1"/>
  <c r="G184" i="12"/>
  <c r="N187" i="10" s="1"/>
  <c r="D184" i="12"/>
  <c r="L187" i="10" s="1"/>
  <c r="C184" i="12"/>
  <c r="I183"/>
  <c r="H183"/>
  <c r="O186" i="10" s="1"/>
  <c r="G183" i="12"/>
  <c r="N186" i="10" s="1"/>
  <c r="D183" i="12"/>
  <c r="L186" i="10" s="1"/>
  <c r="C183" i="12"/>
  <c r="I182"/>
  <c r="H182"/>
  <c r="O185" i="10" s="1"/>
  <c r="G182" i="12"/>
  <c r="N185" i="10" s="1"/>
  <c r="D182" i="12"/>
  <c r="L185" i="10" s="1"/>
  <c r="C182" i="12"/>
  <c r="I181"/>
  <c r="H181"/>
  <c r="O184" i="10" s="1"/>
  <c r="G181" i="12"/>
  <c r="N184" i="10" s="1"/>
  <c r="D181" i="12"/>
  <c r="L184" i="10" s="1"/>
  <c r="C181" i="12"/>
  <c r="I180"/>
  <c r="H180"/>
  <c r="O183" i="10" s="1"/>
  <c r="G180" i="12"/>
  <c r="N183" i="10" s="1"/>
  <c r="D180" i="12"/>
  <c r="L183" i="10" s="1"/>
  <c r="C180" i="12"/>
  <c r="I179"/>
  <c r="H179"/>
  <c r="O182" i="10" s="1"/>
  <c r="G179" i="12"/>
  <c r="N182" i="10" s="1"/>
  <c r="D179" i="12"/>
  <c r="L182" i="10" s="1"/>
  <c r="C179" i="12"/>
  <c r="I178"/>
  <c r="H178"/>
  <c r="O181" i="10" s="1"/>
  <c r="G178" i="12"/>
  <c r="N181" i="10" s="1"/>
  <c r="D178" i="12"/>
  <c r="L181" i="10" s="1"/>
  <c r="C178" i="12"/>
  <c r="I177"/>
  <c r="H177"/>
  <c r="O180" i="10" s="1"/>
  <c r="G177" i="12"/>
  <c r="N180" i="10" s="1"/>
  <c r="D177" i="12"/>
  <c r="L180" i="10" s="1"/>
  <c r="C177" i="12"/>
  <c r="I176"/>
  <c r="H176"/>
  <c r="O179" i="10" s="1"/>
  <c r="G176" i="12"/>
  <c r="N179" i="10" s="1"/>
  <c r="D176" i="12"/>
  <c r="L179" i="10" s="1"/>
  <c r="C176" i="12"/>
  <c r="I175"/>
  <c r="H175"/>
  <c r="O178" i="10" s="1"/>
  <c r="G175" i="12"/>
  <c r="N178" i="10" s="1"/>
  <c r="D175" i="12"/>
  <c r="L178" i="10" s="1"/>
  <c r="C175" i="12"/>
  <c r="I174"/>
  <c r="H174"/>
  <c r="O177" i="10" s="1"/>
  <c r="G174" i="12"/>
  <c r="N177" i="10" s="1"/>
  <c r="D174" i="12"/>
  <c r="L177" i="10" s="1"/>
  <c r="C174" i="12"/>
  <c r="I173"/>
  <c r="H173"/>
  <c r="O176" i="10" s="1"/>
  <c r="G173" i="12"/>
  <c r="N176" i="10" s="1"/>
  <c r="D173" i="12"/>
  <c r="L176" i="10" s="1"/>
  <c r="C173" i="12"/>
  <c r="I172"/>
  <c r="H172"/>
  <c r="O175" i="10" s="1"/>
  <c r="G172" i="12"/>
  <c r="N175" i="10" s="1"/>
  <c r="D172" i="12"/>
  <c r="L175" i="10" s="1"/>
  <c r="C172" i="12"/>
  <c r="I171"/>
  <c r="H171"/>
  <c r="O174" i="10" s="1"/>
  <c r="G171" i="12"/>
  <c r="N174" i="10" s="1"/>
  <c r="D171" i="12"/>
  <c r="L174" i="10" s="1"/>
  <c r="C171" i="12"/>
  <c r="I170"/>
  <c r="H170"/>
  <c r="O173" i="10" s="1"/>
  <c r="G170" i="12"/>
  <c r="N173" i="10" s="1"/>
  <c r="D170" i="12"/>
  <c r="L173" i="10" s="1"/>
  <c r="C170" i="12"/>
  <c r="I169"/>
  <c r="H169"/>
  <c r="O172" i="10" s="1"/>
  <c r="G169" i="12"/>
  <c r="N172" i="10" s="1"/>
  <c r="D169" i="12"/>
  <c r="L172" i="10" s="1"/>
  <c r="C169" i="12"/>
  <c r="I168"/>
  <c r="H168"/>
  <c r="O171" i="10" s="1"/>
  <c r="G168" i="12"/>
  <c r="N171" i="10" s="1"/>
  <c r="D168" i="12"/>
  <c r="L171" i="10" s="1"/>
  <c r="C168" i="12"/>
  <c r="I167"/>
  <c r="H167"/>
  <c r="O170" i="10" s="1"/>
  <c r="G167" i="12"/>
  <c r="N170" i="10" s="1"/>
  <c r="D167" i="12"/>
  <c r="L170" i="10" s="1"/>
  <c r="C167" i="12"/>
  <c r="I166"/>
  <c r="H166"/>
  <c r="O169" i="10" s="1"/>
  <c r="G166" i="12"/>
  <c r="N169" i="10" s="1"/>
  <c r="D166" i="12"/>
  <c r="L169" i="10" s="1"/>
  <c r="C166" i="12"/>
  <c r="I165"/>
  <c r="H165"/>
  <c r="O168" i="10" s="1"/>
  <c r="G165" i="12"/>
  <c r="N168" i="10" s="1"/>
  <c r="D165" i="12"/>
  <c r="L168" i="10" s="1"/>
  <c r="C165" i="12"/>
  <c r="I164"/>
  <c r="H164"/>
  <c r="O167" i="10" s="1"/>
  <c r="G164" i="12"/>
  <c r="N167" i="10" s="1"/>
  <c r="D164" i="12"/>
  <c r="L167" i="10" s="1"/>
  <c r="C164" i="12"/>
  <c r="I163"/>
  <c r="H163"/>
  <c r="O166" i="10" s="1"/>
  <c r="G163" i="12"/>
  <c r="N166" i="10" s="1"/>
  <c r="D163" i="12"/>
  <c r="L166" i="10" s="1"/>
  <c r="C163" i="12"/>
  <c r="I162"/>
  <c r="H162"/>
  <c r="O165" i="10" s="1"/>
  <c r="G162" i="12"/>
  <c r="N165" i="10" s="1"/>
  <c r="D162" i="12"/>
  <c r="L165" i="10" s="1"/>
  <c r="C162" i="12"/>
  <c r="I161"/>
  <c r="H161"/>
  <c r="O164" i="10" s="1"/>
  <c r="G161" i="12"/>
  <c r="N164" i="10" s="1"/>
  <c r="D161" i="12"/>
  <c r="L164" i="10" s="1"/>
  <c r="C161" i="12"/>
  <c r="I160"/>
  <c r="H160"/>
  <c r="O163" i="10" s="1"/>
  <c r="G160" i="12"/>
  <c r="N163" i="10" s="1"/>
  <c r="D160" i="12"/>
  <c r="L163" i="10" s="1"/>
  <c r="C160" i="12"/>
  <c r="I159"/>
  <c r="H159"/>
  <c r="O162" i="10" s="1"/>
  <c r="G159" i="12"/>
  <c r="N162" i="10" s="1"/>
  <c r="D159" i="12"/>
  <c r="L162" i="10" s="1"/>
  <c r="C159" i="12"/>
  <c r="I158"/>
  <c r="H158"/>
  <c r="O161" i="10" s="1"/>
  <c r="G158" i="12"/>
  <c r="N161" i="10" s="1"/>
  <c r="D158" i="12"/>
  <c r="L161" i="10" s="1"/>
  <c r="C158" i="12"/>
  <c r="I157"/>
  <c r="H157"/>
  <c r="O160" i="10" s="1"/>
  <c r="G157" i="12"/>
  <c r="N160" i="10" s="1"/>
  <c r="D157" i="12"/>
  <c r="L160" i="10" s="1"/>
  <c r="C157" i="12"/>
  <c r="I156"/>
  <c r="H156"/>
  <c r="O159" i="10" s="1"/>
  <c r="G156" i="12"/>
  <c r="N159" i="10" s="1"/>
  <c r="D156" i="12"/>
  <c r="L159" i="10" s="1"/>
  <c r="C156" i="12"/>
  <c r="I155"/>
  <c r="H155"/>
  <c r="O158" i="10" s="1"/>
  <c r="G155" i="12"/>
  <c r="N158" i="10" s="1"/>
  <c r="D155" i="12"/>
  <c r="L158" i="10" s="1"/>
  <c r="C155" i="12"/>
  <c r="I154"/>
  <c r="H154"/>
  <c r="O157" i="10" s="1"/>
  <c r="G154" i="12"/>
  <c r="N157" i="10" s="1"/>
  <c r="D154" i="12"/>
  <c r="L157" i="10" s="1"/>
  <c r="C154" i="12"/>
  <c r="I153"/>
  <c r="H153"/>
  <c r="O156" i="10" s="1"/>
  <c r="G153" i="12"/>
  <c r="N156" i="10" s="1"/>
  <c r="D153" i="12"/>
  <c r="L156" i="10" s="1"/>
  <c r="C153" i="12"/>
  <c r="I152"/>
  <c r="H152"/>
  <c r="O155" i="10" s="1"/>
  <c r="G152" i="12"/>
  <c r="N155" i="10" s="1"/>
  <c r="D152" i="12"/>
  <c r="L155" i="10" s="1"/>
  <c r="C152" i="12"/>
  <c r="I151"/>
  <c r="H151"/>
  <c r="O154" i="10" s="1"/>
  <c r="G151" i="12"/>
  <c r="N154" i="10" s="1"/>
  <c r="D151" i="12"/>
  <c r="L154" i="10" s="1"/>
  <c r="C151" i="12"/>
  <c r="I150"/>
  <c r="H150"/>
  <c r="O153" i="10" s="1"/>
  <c r="G150" i="12"/>
  <c r="N153" i="10" s="1"/>
  <c r="D150" i="12"/>
  <c r="L153" i="10" s="1"/>
  <c r="C150" i="12"/>
  <c r="I149"/>
  <c r="H149"/>
  <c r="O152" i="10" s="1"/>
  <c r="G149" i="12"/>
  <c r="N152" i="10" s="1"/>
  <c r="D149" i="12"/>
  <c r="L152" i="10" s="1"/>
  <c r="C149" i="12"/>
  <c r="I148"/>
  <c r="H148"/>
  <c r="O151" i="10" s="1"/>
  <c r="G148" i="12"/>
  <c r="N151" i="10" s="1"/>
  <c r="D148" i="12"/>
  <c r="L151" i="10" s="1"/>
  <c r="C148" i="12"/>
  <c r="I147"/>
  <c r="H147"/>
  <c r="O150" i="10" s="1"/>
  <c r="G147" i="12"/>
  <c r="N150" i="10" s="1"/>
  <c r="D147" i="12"/>
  <c r="L150" i="10" s="1"/>
  <c r="C147" i="12"/>
  <c r="I146"/>
  <c r="H146"/>
  <c r="O149" i="10" s="1"/>
  <c r="G146" i="12"/>
  <c r="N149" i="10" s="1"/>
  <c r="D146" i="12"/>
  <c r="L149" i="10" s="1"/>
  <c r="C146" i="12"/>
  <c r="I145"/>
  <c r="H145"/>
  <c r="O148" i="10" s="1"/>
  <c r="G145" i="12"/>
  <c r="N148" i="10" s="1"/>
  <c r="D145" i="12"/>
  <c r="L148" i="10" s="1"/>
  <c r="C145" i="12"/>
  <c r="I144"/>
  <c r="H144"/>
  <c r="O147" i="10" s="1"/>
  <c r="G144" i="12"/>
  <c r="N147" i="10" s="1"/>
  <c r="D144" i="12"/>
  <c r="L147" i="10" s="1"/>
  <c r="C144" i="12"/>
  <c r="I143"/>
  <c r="H143"/>
  <c r="O146" i="10" s="1"/>
  <c r="G143" i="12"/>
  <c r="N146" i="10" s="1"/>
  <c r="D143" i="12"/>
  <c r="L146" i="10" s="1"/>
  <c r="C143" i="12"/>
  <c r="I142"/>
  <c r="H142"/>
  <c r="O145" i="10" s="1"/>
  <c r="G142" i="12"/>
  <c r="N145" i="10" s="1"/>
  <c r="D142" i="12"/>
  <c r="L145" i="10" s="1"/>
  <c r="C142" i="12"/>
  <c r="I141"/>
  <c r="H141"/>
  <c r="O144" i="10" s="1"/>
  <c r="G141" i="12"/>
  <c r="N144" i="10" s="1"/>
  <c r="D141" i="12"/>
  <c r="L144" i="10" s="1"/>
  <c r="C141" i="12"/>
  <c r="I140"/>
  <c r="H140"/>
  <c r="O143" i="10" s="1"/>
  <c r="G140" i="12"/>
  <c r="N143" i="10" s="1"/>
  <c r="D140" i="12"/>
  <c r="L143" i="10" s="1"/>
  <c r="C140" i="12"/>
  <c r="I139"/>
  <c r="H139"/>
  <c r="O142" i="10" s="1"/>
  <c r="G139" i="12"/>
  <c r="N142" i="10" s="1"/>
  <c r="D139" i="12"/>
  <c r="L142" i="10" s="1"/>
  <c r="C139" i="12"/>
  <c r="I138"/>
  <c r="H138"/>
  <c r="O141" i="10" s="1"/>
  <c r="G138" i="12"/>
  <c r="N141" i="10" s="1"/>
  <c r="D138" i="12"/>
  <c r="L141" i="10" s="1"/>
  <c r="C138" i="12"/>
  <c r="I137"/>
  <c r="H137"/>
  <c r="O140" i="10" s="1"/>
  <c r="G137" i="12"/>
  <c r="N140" i="10" s="1"/>
  <c r="D137" i="12"/>
  <c r="L140" i="10" s="1"/>
  <c r="C137" i="12"/>
  <c r="I136"/>
  <c r="H136"/>
  <c r="O139" i="10" s="1"/>
  <c r="G136" i="12"/>
  <c r="N139" i="10" s="1"/>
  <c r="D136" i="12"/>
  <c r="L139" i="10" s="1"/>
  <c r="C136" i="12"/>
  <c r="I135"/>
  <c r="H135"/>
  <c r="O138" i="10" s="1"/>
  <c r="G135" i="12"/>
  <c r="N138" i="10" s="1"/>
  <c r="D135" i="12"/>
  <c r="L138" i="10" s="1"/>
  <c r="C135" i="12"/>
  <c r="I134"/>
  <c r="H134"/>
  <c r="O137" i="10" s="1"/>
  <c r="G134" i="12"/>
  <c r="N137" i="10" s="1"/>
  <c r="D134" i="12"/>
  <c r="L137" i="10" s="1"/>
  <c r="C134" i="12"/>
  <c r="I133"/>
  <c r="H133"/>
  <c r="O136" i="10" s="1"/>
  <c r="G133" i="12"/>
  <c r="N136" i="10" s="1"/>
  <c r="D133" i="12"/>
  <c r="L136" i="10" s="1"/>
  <c r="C133" i="12"/>
  <c r="I132"/>
  <c r="H132"/>
  <c r="O135" i="10" s="1"/>
  <c r="G132" i="12"/>
  <c r="N135" i="10" s="1"/>
  <c r="D132" i="12"/>
  <c r="L135" i="10" s="1"/>
  <c r="C132" i="12"/>
  <c r="I131"/>
  <c r="H131"/>
  <c r="O134" i="10" s="1"/>
  <c r="G131" i="12"/>
  <c r="N134" i="10" s="1"/>
  <c r="D131" i="12"/>
  <c r="L134" i="10" s="1"/>
  <c r="C131" i="12"/>
  <c r="I130"/>
  <c r="H130"/>
  <c r="O133" i="10" s="1"/>
  <c r="G130" i="12"/>
  <c r="N133" i="10" s="1"/>
  <c r="D130" i="12"/>
  <c r="L133" i="10" s="1"/>
  <c r="C130" i="12"/>
  <c r="I129"/>
  <c r="H129"/>
  <c r="O132" i="10" s="1"/>
  <c r="G129" i="12"/>
  <c r="N132" i="10" s="1"/>
  <c r="D129" i="12"/>
  <c r="L132" i="10" s="1"/>
  <c r="C129" i="12"/>
  <c r="I128"/>
  <c r="H128"/>
  <c r="O131" i="10" s="1"/>
  <c r="G128" i="12"/>
  <c r="N131" i="10" s="1"/>
  <c r="D128" i="12"/>
  <c r="L131" i="10" s="1"/>
  <c r="C128" i="12"/>
  <c r="I127"/>
  <c r="H127"/>
  <c r="O130" i="10" s="1"/>
  <c r="G127" i="12"/>
  <c r="N130" i="10" s="1"/>
  <c r="D127" i="12"/>
  <c r="L130" i="10" s="1"/>
  <c r="C127" i="12"/>
  <c r="I126"/>
  <c r="H126"/>
  <c r="O129" i="10" s="1"/>
  <c r="G126" i="12"/>
  <c r="N129" i="10" s="1"/>
  <c r="D126" i="12"/>
  <c r="L129" i="10" s="1"/>
  <c r="C126" i="12"/>
  <c r="I125"/>
  <c r="H125"/>
  <c r="O128" i="10" s="1"/>
  <c r="G125" i="12"/>
  <c r="N128" i="10" s="1"/>
  <c r="D125" i="12"/>
  <c r="L128" i="10" s="1"/>
  <c r="C125" i="12"/>
  <c r="I124"/>
  <c r="H124"/>
  <c r="O127" i="10" s="1"/>
  <c r="G124" i="12"/>
  <c r="N127" i="10" s="1"/>
  <c r="D124" i="12"/>
  <c r="L127" i="10" s="1"/>
  <c r="C124" i="12"/>
  <c r="I123"/>
  <c r="H123"/>
  <c r="O126" i="10" s="1"/>
  <c r="G123" i="12"/>
  <c r="N126" i="10" s="1"/>
  <c r="D123" i="12"/>
  <c r="L126" i="10" s="1"/>
  <c r="C123" i="12"/>
  <c r="I122"/>
  <c r="H122"/>
  <c r="O125" i="10" s="1"/>
  <c r="G122" i="12"/>
  <c r="N125" i="10" s="1"/>
  <c r="D122" i="12"/>
  <c r="L125" i="10" s="1"/>
  <c r="C122" i="12"/>
  <c r="I121"/>
  <c r="H121"/>
  <c r="O124" i="10" s="1"/>
  <c r="G121" i="12"/>
  <c r="N124" i="10" s="1"/>
  <c r="D121" i="12"/>
  <c r="L124" i="10" s="1"/>
  <c r="C121" i="12"/>
  <c r="I120"/>
  <c r="H120"/>
  <c r="O123" i="10" s="1"/>
  <c r="G120" i="12"/>
  <c r="N123" i="10" s="1"/>
  <c r="D120" i="12"/>
  <c r="L123" i="10" s="1"/>
  <c r="C120" i="12"/>
  <c r="I119"/>
  <c r="H119"/>
  <c r="O122" i="10" s="1"/>
  <c r="G119" i="12"/>
  <c r="N122" i="10" s="1"/>
  <c r="D119" i="12"/>
  <c r="L122" i="10" s="1"/>
  <c r="C119" i="12"/>
  <c r="I118"/>
  <c r="H118"/>
  <c r="O121" i="10" s="1"/>
  <c r="G118" i="12"/>
  <c r="N121" i="10" s="1"/>
  <c r="D118" i="12"/>
  <c r="L121" i="10" s="1"/>
  <c r="C118" i="12"/>
  <c r="I117"/>
  <c r="H117"/>
  <c r="O120" i="10" s="1"/>
  <c r="G117" i="12"/>
  <c r="N120" i="10" s="1"/>
  <c r="D117" i="12"/>
  <c r="L120" i="10" s="1"/>
  <c r="C117" i="12"/>
  <c r="I116"/>
  <c r="H116"/>
  <c r="O119" i="10" s="1"/>
  <c r="G116" i="12"/>
  <c r="N119" i="10" s="1"/>
  <c r="D116" i="12"/>
  <c r="L119" i="10" s="1"/>
  <c r="C116" i="12"/>
  <c r="I115"/>
  <c r="H115"/>
  <c r="O118" i="10" s="1"/>
  <c r="G115" i="12"/>
  <c r="N118" i="10" s="1"/>
  <c r="D115" i="12"/>
  <c r="L118" i="10" s="1"/>
  <c r="C115" i="12"/>
  <c r="I114"/>
  <c r="H114"/>
  <c r="O117" i="10" s="1"/>
  <c r="G114" i="12"/>
  <c r="N117" i="10" s="1"/>
  <c r="D114" i="12"/>
  <c r="L117" i="10" s="1"/>
  <c r="C114" i="12"/>
  <c r="I113"/>
  <c r="H113"/>
  <c r="O116" i="10" s="1"/>
  <c r="G113" i="12"/>
  <c r="N116" i="10" s="1"/>
  <c r="D113" i="12"/>
  <c r="L116" i="10" s="1"/>
  <c r="C113" i="12"/>
  <c r="I112"/>
  <c r="H112"/>
  <c r="O115" i="10" s="1"/>
  <c r="G112" i="12"/>
  <c r="N115" i="10" s="1"/>
  <c r="D112" i="12"/>
  <c r="L115" i="10" s="1"/>
  <c r="C112" i="12"/>
  <c r="I111"/>
  <c r="H111"/>
  <c r="O114" i="10" s="1"/>
  <c r="G111" i="12"/>
  <c r="N114" i="10" s="1"/>
  <c r="D111" i="12"/>
  <c r="L114" i="10" s="1"/>
  <c r="C111" i="12"/>
  <c r="I110"/>
  <c r="H110"/>
  <c r="O113" i="10" s="1"/>
  <c r="G110" i="12"/>
  <c r="N113" i="10" s="1"/>
  <c r="D110" i="12"/>
  <c r="L113" i="10" s="1"/>
  <c r="C110" i="12"/>
  <c r="I109"/>
  <c r="H109"/>
  <c r="O112" i="10" s="1"/>
  <c r="G109" i="12"/>
  <c r="N112" i="10" s="1"/>
  <c r="D109" i="12"/>
  <c r="L112" i="10" s="1"/>
  <c r="C109" i="12"/>
  <c r="I108"/>
  <c r="H108"/>
  <c r="O111" i="10" s="1"/>
  <c r="G108" i="12"/>
  <c r="N111" i="10" s="1"/>
  <c r="D108" i="12"/>
  <c r="L111" i="10" s="1"/>
  <c r="C108" i="12"/>
  <c r="I107"/>
  <c r="H107"/>
  <c r="O110" i="10" s="1"/>
  <c r="G107" i="12"/>
  <c r="N110" i="10" s="1"/>
  <c r="D107" i="12"/>
  <c r="L110" i="10" s="1"/>
  <c r="C107" i="12"/>
  <c r="I106"/>
  <c r="H106"/>
  <c r="O109" i="10" s="1"/>
  <c r="G106" i="12"/>
  <c r="N109" i="10" s="1"/>
  <c r="D106" i="12"/>
  <c r="L109" i="10" s="1"/>
  <c r="C106" i="12"/>
  <c r="I105"/>
  <c r="H105"/>
  <c r="O108" i="10" s="1"/>
  <c r="G105" i="12"/>
  <c r="N108" i="10" s="1"/>
  <c r="D105" i="12"/>
  <c r="L108" i="10" s="1"/>
  <c r="C105" i="12"/>
  <c r="I104"/>
  <c r="H104"/>
  <c r="O107" i="10" s="1"/>
  <c r="G104" i="12"/>
  <c r="N107" i="10" s="1"/>
  <c r="D104" i="12"/>
  <c r="L107" i="10" s="1"/>
  <c r="C104" i="12"/>
  <c r="I103"/>
  <c r="H103"/>
  <c r="O106" i="10" s="1"/>
  <c r="G103" i="12"/>
  <c r="N106" i="10" s="1"/>
  <c r="D103" i="12"/>
  <c r="L106" i="10" s="1"/>
  <c r="C103" i="12"/>
  <c r="I102"/>
  <c r="H102"/>
  <c r="O105" i="10" s="1"/>
  <c r="G102" i="12"/>
  <c r="N105" i="10" s="1"/>
  <c r="D102" i="12"/>
  <c r="L105" i="10" s="1"/>
  <c r="C102" i="12"/>
  <c r="I101"/>
  <c r="H101"/>
  <c r="O104" i="10" s="1"/>
  <c r="G101" i="12"/>
  <c r="N104" i="10" s="1"/>
  <c r="D101" i="12"/>
  <c r="L104" i="10" s="1"/>
  <c r="C101" i="12"/>
  <c r="I100"/>
  <c r="H100"/>
  <c r="O103" i="10" s="1"/>
  <c r="G100" i="12"/>
  <c r="N103" i="10" s="1"/>
  <c r="D100" i="12"/>
  <c r="L103" i="10" s="1"/>
  <c r="C100" i="12"/>
  <c r="I99"/>
  <c r="H99"/>
  <c r="O102" i="10" s="1"/>
  <c r="G99" i="12"/>
  <c r="N102" i="10" s="1"/>
  <c r="D99" i="12"/>
  <c r="L102" i="10" s="1"/>
  <c r="C99" i="12"/>
  <c r="I98"/>
  <c r="H98"/>
  <c r="O101" i="10" s="1"/>
  <c r="G98" i="12"/>
  <c r="N101" i="10" s="1"/>
  <c r="D98" i="12"/>
  <c r="L101" i="10" s="1"/>
  <c r="C98" i="12"/>
  <c r="I97"/>
  <c r="H97"/>
  <c r="O100" i="10" s="1"/>
  <c r="G97" i="12"/>
  <c r="N100" i="10" s="1"/>
  <c r="D97" i="12"/>
  <c r="L100" i="10" s="1"/>
  <c r="C97" i="12"/>
  <c r="I96"/>
  <c r="H96"/>
  <c r="O99" i="10" s="1"/>
  <c r="G96" i="12"/>
  <c r="N99" i="10" s="1"/>
  <c r="D96" i="12"/>
  <c r="L99" i="10" s="1"/>
  <c r="C96" i="12"/>
  <c r="I95"/>
  <c r="H95"/>
  <c r="O98" i="10" s="1"/>
  <c r="G95" i="12"/>
  <c r="N98" i="10" s="1"/>
  <c r="D95" i="12"/>
  <c r="L98" i="10" s="1"/>
  <c r="C95" i="12"/>
  <c r="I94"/>
  <c r="H94"/>
  <c r="O97" i="10" s="1"/>
  <c r="G94" i="12"/>
  <c r="N97" i="10" s="1"/>
  <c r="D94" i="12"/>
  <c r="L97" i="10" s="1"/>
  <c r="C94" i="12"/>
  <c r="I93"/>
  <c r="H93"/>
  <c r="O96" i="10" s="1"/>
  <c r="G93" i="12"/>
  <c r="N96" i="10" s="1"/>
  <c r="D93" i="12"/>
  <c r="L96" i="10" s="1"/>
  <c r="C93" i="12"/>
  <c r="I92"/>
  <c r="H92"/>
  <c r="O95" i="10" s="1"/>
  <c r="G92" i="12"/>
  <c r="N95" i="10" s="1"/>
  <c r="D92" i="12"/>
  <c r="L95" i="10" s="1"/>
  <c r="C92" i="12"/>
  <c r="I91"/>
  <c r="H91"/>
  <c r="O94" i="10" s="1"/>
  <c r="G91" i="12"/>
  <c r="N94" i="10" s="1"/>
  <c r="D91" i="12"/>
  <c r="L94" i="10" s="1"/>
  <c r="C91" i="12"/>
  <c r="I90"/>
  <c r="H90"/>
  <c r="O93" i="10" s="1"/>
  <c r="G90" i="12"/>
  <c r="N93" i="10" s="1"/>
  <c r="D90" i="12"/>
  <c r="L93" i="10" s="1"/>
  <c r="C90" i="12"/>
  <c r="I89"/>
  <c r="H89"/>
  <c r="O92" i="10" s="1"/>
  <c r="G89" i="12"/>
  <c r="N92" i="10" s="1"/>
  <c r="D89" i="12"/>
  <c r="L92" i="10" s="1"/>
  <c r="C89" i="12"/>
  <c r="I88"/>
  <c r="H88"/>
  <c r="O91" i="10" s="1"/>
  <c r="G88" i="12"/>
  <c r="N91" i="10" s="1"/>
  <c r="D88" i="12"/>
  <c r="L91" i="10" s="1"/>
  <c r="C88" i="12"/>
  <c r="I87"/>
  <c r="H87"/>
  <c r="O90" i="10" s="1"/>
  <c r="G87" i="12"/>
  <c r="N90" i="10" s="1"/>
  <c r="D87" i="12"/>
  <c r="L90" i="10" s="1"/>
  <c r="C87" i="12"/>
  <c r="I86"/>
  <c r="H86"/>
  <c r="O89" i="10" s="1"/>
  <c r="G86" i="12"/>
  <c r="N89" i="10" s="1"/>
  <c r="D86" i="12"/>
  <c r="L89" i="10" s="1"/>
  <c r="C86" i="12"/>
  <c r="I85"/>
  <c r="H85"/>
  <c r="O88" i="10" s="1"/>
  <c r="G85" i="12"/>
  <c r="N88" i="10" s="1"/>
  <c r="D85" i="12"/>
  <c r="L88" i="10" s="1"/>
  <c r="C85" i="12"/>
  <c r="I84"/>
  <c r="H84"/>
  <c r="O87" i="10" s="1"/>
  <c r="G84" i="12"/>
  <c r="N87" i="10" s="1"/>
  <c r="D84" i="12"/>
  <c r="L87" i="10" s="1"/>
  <c r="C84" i="12"/>
  <c r="I83"/>
  <c r="H83"/>
  <c r="O86" i="10" s="1"/>
  <c r="G83" i="12"/>
  <c r="N86" i="10" s="1"/>
  <c r="D83" i="12"/>
  <c r="L86" i="10" s="1"/>
  <c r="C83" i="12"/>
  <c r="I82"/>
  <c r="H82"/>
  <c r="O85" i="10" s="1"/>
  <c r="G82" i="12"/>
  <c r="N85" i="10" s="1"/>
  <c r="D82" i="12"/>
  <c r="L85" i="10" s="1"/>
  <c r="C82" i="12"/>
  <c r="I81"/>
  <c r="H81"/>
  <c r="O84" i="10" s="1"/>
  <c r="G81" i="12"/>
  <c r="N84" i="10" s="1"/>
  <c r="D81" i="12"/>
  <c r="L84" i="10" s="1"/>
  <c r="C81" i="12"/>
  <c r="I80"/>
  <c r="H80"/>
  <c r="O83" i="10" s="1"/>
  <c r="G80" i="12"/>
  <c r="N83" i="10" s="1"/>
  <c r="D80" i="12"/>
  <c r="L83" i="10" s="1"/>
  <c r="C80" i="12"/>
  <c r="I79"/>
  <c r="H79"/>
  <c r="O82" i="10" s="1"/>
  <c r="G79" i="12"/>
  <c r="N82" i="10" s="1"/>
  <c r="D79" i="12"/>
  <c r="L82" i="10" s="1"/>
  <c r="C79" i="12"/>
  <c r="I78"/>
  <c r="H78"/>
  <c r="O81" i="10" s="1"/>
  <c r="G78" i="12"/>
  <c r="N81" i="10" s="1"/>
  <c r="D78" i="12"/>
  <c r="L81" i="10" s="1"/>
  <c r="C78" i="12"/>
  <c r="I77"/>
  <c r="H77"/>
  <c r="O80" i="10" s="1"/>
  <c r="G77" i="12"/>
  <c r="N80" i="10" s="1"/>
  <c r="D77" i="12"/>
  <c r="L80" i="10" s="1"/>
  <c r="C77" i="12"/>
  <c r="I76"/>
  <c r="H76"/>
  <c r="O79" i="10" s="1"/>
  <c r="G76" i="12"/>
  <c r="N79" i="10" s="1"/>
  <c r="D76" i="12"/>
  <c r="L79" i="10" s="1"/>
  <c r="C76" i="12"/>
  <c r="I75"/>
  <c r="H75"/>
  <c r="O78" i="10" s="1"/>
  <c r="G75" i="12"/>
  <c r="N78" i="10" s="1"/>
  <c r="D75" i="12"/>
  <c r="L78" i="10" s="1"/>
  <c r="C75" i="12"/>
  <c r="I74"/>
  <c r="H74"/>
  <c r="O77" i="10" s="1"/>
  <c r="G74" i="12"/>
  <c r="N77" i="10" s="1"/>
  <c r="D74" i="12"/>
  <c r="L77" i="10" s="1"/>
  <c r="C74" i="12"/>
  <c r="I73"/>
  <c r="H73"/>
  <c r="O76" i="10" s="1"/>
  <c r="G73" i="12"/>
  <c r="N76" i="10" s="1"/>
  <c r="D73" i="12"/>
  <c r="L76" i="10" s="1"/>
  <c r="C73" i="12"/>
  <c r="I72"/>
  <c r="H72"/>
  <c r="O75" i="10" s="1"/>
  <c r="G72" i="12"/>
  <c r="N75" i="10" s="1"/>
  <c r="D72" i="12"/>
  <c r="L75" i="10" s="1"/>
  <c r="C72" i="12"/>
  <c r="I71"/>
  <c r="H71"/>
  <c r="O74" i="10" s="1"/>
  <c r="D71" i="12"/>
  <c r="L74" i="10" s="1"/>
  <c r="C71" i="12"/>
  <c r="I70"/>
  <c r="H70"/>
  <c r="O73" i="10" s="1"/>
  <c r="D70" i="12"/>
  <c r="L73" i="10" s="1"/>
  <c r="C70" i="12"/>
  <c r="I69"/>
  <c r="H69"/>
  <c r="O72" i="10" s="1"/>
  <c r="D69" i="12"/>
  <c r="L72" i="10" s="1"/>
  <c r="C69" i="12"/>
  <c r="I68"/>
  <c r="H68"/>
  <c r="O20" i="10" s="1"/>
  <c r="D68" i="12"/>
  <c r="L20" i="10" s="1"/>
  <c r="C68" i="12"/>
  <c r="I67"/>
  <c r="H67"/>
  <c r="O33" i="10" s="1"/>
  <c r="D67" i="12"/>
  <c r="L33" i="10" s="1"/>
  <c r="C67" i="12"/>
  <c r="I66"/>
  <c r="H66"/>
  <c r="O37" i="10" s="1"/>
  <c r="D66" i="12"/>
  <c r="L37" i="10" s="1"/>
  <c r="C66" i="12"/>
  <c r="I65"/>
  <c r="H65"/>
  <c r="O19" i="10" s="1"/>
  <c r="D65" i="12"/>
  <c r="L19" i="10" s="1"/>
  <c r="C65" i="12"/>
  <c r="I64"/>
  <c r="H64"/>
  <c r="O54" i="10" s="1"/>
  <c r="D64" i="12"/>
  <c r="L54" i="10" s="1"/>
  <c r="C64" i="12"/>
  <c r="I63"/>
  <c r="H63"/>
  <c r="O51" i="10" s="1"/>
  <c r="D63" i="12"/>
  <c r="L51" i="10" s="1"/>
  <c r="C63" i="12"/>
  <c r="G63" s="1"/>
  <c r="N51" i="10" s="1"/>
  <c r="I62" i="12"/>
  <c r="H62"/>
  <c r="O27" i="10" s="1"/>
  <c r="D62" i="12"/>
  <c r="L27" i="10" s="1"/>
  <c r="C62" i="12"/>
  <c r="I61"/>
  <c r="H61"/>
  <c r="O36" i="10" s="1"/>
  <c r="D61" i="12"/>
  <c r="L36" i="10" s="1"/>
  <c r="C61" i="12"/>
  <c r="I60"/>
  <c r="H60"/>
  <c r="O32" i="10" s="1"/>
  <c r="D60" i="12"/>
  <c r="L32" i="10" s="1"/>
  <c r="C60" i="12"/>
  <c r="I59"/>
  <c r="H59"/>
  <c r="O45" i="10" s="1"/>
  <c r="D59" i="12"/>
  <c r="L45" i="10" s="1"/>
  <c r="C59" i="12"/>
  <c r="I58"/>
  <c r="H58"/>
  <c r="O59" i="10" s="1"/>
  <c r="D58" i="12"/>
  <c r="L59" i="10" s="1"/>
  <c r="C58" i="12"/>
  <c r="I57"/>
  <c r="H57"/>
  <c r="O31" i="10" s="1"/>
  <c r="D57" i="12"/>
  <c r="L31" i="10" s="1"/>
  <c r="C57" i="12"/>
  <c r="I56"/>
  <c r="H56"/>
  <c r="O12" i="10" s="1"/>
  <c r="D56" i="12"/>
  <c r="L12" i="10" s="1"/>
  <c r="C56" i="12"/>
  <c r="I55"/>
  <c r="H55"/>
  <c r="O26" i="10" s="1"/>
  <c r="D55" i="12"/>
  <c r="L26" i="10" s="1"/>
  <c r="C55" i="12"/>
  <c r="I54"/>
  <c r="H54"/>
  <c r="O50" i="10" s="1"/>
  <c r="D54" i="12"/>
  <c r="L50" i="10" s="1"/>
  <c r="C54" i="12"/>
  <c r="G56" s="1"/>
  <c r="N12" i="10" s="1"/>
  <c r="I53" i="12"/>
  <c r="H53"/>
  <c r="O18" i="10" s="1"/>
  <c r="D53" i="12"/>
  <c r="L18" i="10" s="1"/>
  <c r="C53" i="12"/>
  <c r="I52"/>
  <c r="H52"/>
  <c r="O58" i="10" s="1"/>
  <c r="D52" i="12"/>
  <c r="L58" i="10" s="1"/>
  <c r="C52" i="12"/>
  <c r="I51"/>
  <c r="H51"/>
  <c r="O71" i="10" s="1"/>
  <c r="D51" i="12"/>
  <c r="L71" i="10" s="1"/>
  <c r="C51" i="12"/>
  <c r="I50"/>
  <c r="H50"/>
  <c r="O25" i="10" s="1"/>
  <c r="D50" i="12"/>
  <c r="L25" i="10" s="1"/>
  <c r="C50" i="12"/>
  <c r="I49"/>
  <c r="H49"/>
  <c r="O49" i="10" s="1"/>
  <c r="D49" i="12"/>
  <c r="L49" i="10" s="1"/>
  <c r="C49" i="12"/>
  <c r="I48"/>
  <c r="H48"/>
  <c r="O35" i="10" s="1"/>
  <c r="D48" i="12"/>
  <c r="L35" i="10" s="1"/>
  <c r="C48" i="12"/>
  <c r="G48" s="1"/>
  <c r="N35" i="10" s="1"/>
  <c r="I47" i="12"/>
  <c r="H47"/>
  <c r="O53" i="10" s="1"/>
  <c r="D47" i="12"/>
  <c r="L53" i="10" s="1"/>
  <c r="C47" i="12"/>
  <c r="I46"/>
  <c r="H46"/>
  <c r="O57" i="10" s="1"/>
  <c r="D46" i="12"/>
  <c r="L57" i="10" s="1"/>
  <c r="C46" i="12"/>
  <c r="I45"/>
  <c r="H45"/>
  <c r="O7" i="10" s="1"/>
  <c r="D45" i="12"/>
  <c r="L7" i="10" s="1"/>
  <c r="C45" i="12"/>
  <c r="I44"/>
  <c r="H44"/>
  <c r="O63" i="10" s="1"/>
  <c r="D44" i="12"/>
  <c r="L63" i="10" s="1"/>
  <c r="C44" i="12"/>
  <c r="I43"/>
  <c r="H43"/>
  <c r="O42" i="10" s="1"/>
  <c r="G43" i="12"/>
  <c r="N42" i="10" s="1"/>
  <c r="D43" i="12"/>
  <c r="L42" i="10" s="1"/>
  <c r="C43" i="12"/>
  <c r="I42"/>
  <c r="H42"/>
  <c r="O24" i="10" s="1"/>
  <c r="D42" i="12"/>
  <c r="L24" i="10" s="1"/>
  <c r="C42" i="12"/>
  <c r="G44" s="1"/>
  <c r="N63" i="10" s="1"/>
  <c r="I41" i="12"/>
  <c r="H41"/>
  <c r="O48" i="10" s="1"/>
  <c r="D41" i="12"/>
  <c r="L48" i="10" s="1"/>
  <c r="C41" i="12"/>
  <c r="I40"/>
  <c r="H40"/>
  <c r="O56" i="10" s="1"/>
  <c r="D40" i="12"/>
  <c r="L56" i="10" s="1"/>
  <c r="C40" i="12"/>
  <c r="I39"/>
  <c r="H39"/>
  <c r="O11" i="10" s="1"/>
  <c r="D39" i="12"/>
  <c r="L11" i="10" s="1"/>
  <c r="C39" i="12"/>
  <c r="I38"/>
  <c r="H38"/>
  <c r="O44" i="10" s="1"/>
  <c r="D38" i="12"/>
  <c r="L44" i="10" s="1"/>
  <c r="C38" i="12"/>
  <c r="I37"/>
  <c r="H37"/>
  <c r="O17" i="10" s="1"/>
  <c r="D37" i="12"/>
  <c r="L17" i="10" s="1"/>
  <c r="C37" i="12"/>
  <c r="I36"/>
  <c r="H36"/>
  <c r="O30" i="10" s="1"/>
  <c r="D36" i="12"/>
  <c r="L30" i="10" s="1"/>
  <c r="C36" i="12"/>
  <c r="G37" s="1"/>
  <c r="N17" i="10" s="1"/>
  <c r="I35" i="12"/>
  <c r="H35"/>
  <c r="O66" i="10" s="1"/>
  <c r="D35" i="12"/>
  <c r="L66" i="10" s="1"/>
  <c r="C35" i="12"/>
  <c r="I34"/>
  <c r="H34"/>
  <c r="O34" i="10" s="1"/>
  <c r="D34" i="12"/>
  <c r="L34" i="10" s="1"/>
  <c r="C34" i="12"/>
  <c r="I33"/>
  <c r="H33"/>
  <c r="O52" i="10" s="1"/>
  <c r="D33" i="12"/>
  <c r="L52" i="10" s="1"/>
  <c r="C33" i="12"/>
  <c r="I32"/>
  <c r="H32"/>
  <c r="O10" i="10" s="1"/>
  <c r="D32" i="12"/>
  <c r="L10" i="10" s="1"/>
  <c r="C32" i="12"/>
  <c r="I31"/>
  <c r="H31"/>
  <c r="O23" i="10" s="1"/>
  <c r="D31" i="12"/>
  <c r="L23" i="10" s="1"/>
  <c r="C31" i="12"/>
  <c r="I30"/>
  <c r="H30"/>
  <c r="O14" i="10" s="1"/>
  <c r="D30" i="12"/>
  <c r="L14" i="10" s="1"/>
  <c r="C30" i="12"/>
  <c r="I29"/>
  <c r="H29"/>
  <c r="O47" i="10" s="1"/>
  <c r="D29" i="12"/>
  <c r="L47" i="10" s="1"/>
  <c r="C29" i="12"/>
  <c r="I28"/>
  <c r="H28"/>
  <c r="O40" i="10" s="1"/>
  <c r="D28" i="12"/>
  <c r="L40" i="10" s="1"/>
  <c r="C28" i="12"/>
  <c r="I27"/>
  <c r="H27"/>
  <c r="O62" i="10" s="1"/>
  <c r="D27" i="12"/>
  <c r="L62" i="10" s="1"/>
  <c r="C27" i="12"/>
  <c r="G28" s="1"/>
  <c r="N40" i="10" s="1"/>
  <c r="I26" i="12"/>
  <c r="H26"/>
  <c r="O55" i="10" s="1"/>
  <c r="D26" i="12"/>
  <c r="L55" i="10" s="1"/>
  <c r="C26" i="12"/>
  <c r="I25"/>
  <c r="H25"/>
  <c r="O65" i="10" s="1"/>
  <c r="D25" i="12"/>
  <c r="L65" i="10" s="1"/>
  <c r="C25" i="12"/>
  <c r="I24"/>
  <c r="H24"/>
  <c r="O43" i="10" s="1"/>
  <c r="D24" i="12"/>
  <c r="L43" i="10" s="1"/>
  <c r="C24" i="12"/>
  <c r="I23"/>
  <c r="H23"/>
  <c r="O16" i="10" s="1"/>
  <c r="D23" i="12"/>
  <c r="L16" i="10" s="1"/>
  <c r="C23" i="12"/>
  <c r="I22"/>
  <c r="H22"/>
  <c r="O13" i="10" s="1"/>
  <c r="D22" i="12"/>
  <c r="L13" i="10" s="1"/>
  <c r="C22" i="12"/>
  <c r="I21"/>
  <c r="H21"/>
  <c r="O61" i="10" s="1"/>
  <c r="D21" i="12"/>
  <c r="L61" i="10" s="1"/>
  <c r="C21" i="12"/>
  <c r="G21" s="1"/>
  <c r="N61" i="10" s="1"/>
  <c r="I20" i="12"/>
  <c r="H20"/>
  <c r="O39" i="10" s="1"/>
  <c r="D20" i="12"/>
  <c r="L39" i="10" s="1"/>
  <c r="C20" i="12"/>
  <c r="I19"/>
  <c r="H19"/>
  <c r="O22" i="10" s="1"/>
  <c r="D19" i="12"/>
  <c r="L22" i="10" s="1"/>
  <c r="C19" i="12"/>
  <c r="I18"/>
  <c r="H18"/>
  <c r="O29" i="10" s="1"/>
  <c r="D18" i="12"/>
  <c r="L29" i="10" s="1"/>
  <c r="C18" i="12"/>
  <c r="I17"/>
  <c r="H17"/>
  <c r="O6" i="10" s="1"/>
  <c r="D17" i="12"/>
  <c r="L6" i="10" s="1"/>
  <c r="C17" i="12"/>
  <c r="I16"/>
  <c r="H16"/>
  <c r="O9" i="10" s="1"/>
  <c r="D16" i="12"/>
  <c r="L9" i="10" s="1"/>
  <c r="C16" i="12"/>
  <c r="I15"/>
  <c r="H15"/>
  <c r="O15" i="10" s="1"/>
  <c r="D15" i="12"/>
  <c r="L15" i="10" s="1"/>
  <c r="C15" i="12"/>
  <c r="I14"/>
  <c r="H14"/>
  <c r="O21" i="10" s="1"/>
  <c r="D14" i="12"/>
  <c r="L21" i="10" s="1"/>
  <c r="C14" i="12"/>
  <c r="I13"/>
  <c r="H13"/>
  <c r="O68" i="10" s="1"/>
  <c r="D13" i="12"/>
  <c r="L68" i="10" s="1"/>
  <c r="C13" i="12"/>
  <c r="I12"/>
  <c r="H12"/>
  <c r="O70" i="10" s="1"/>
  <c r="D12" i="12"/>
  <c r="L70" i="10" s="1"/>
  <c r="C12" i="12"/>
  <c r="I11"/>
  <c r="H11"/>
  <c r="O8" i="10" s="1"/>
  <c r="D11" i="12"/>
  <c r="L8" i="10" s="1"/>
  <c r="C11" i="12"/>
  <c r="I10"/>
  <c r="H10"/>
  <c r="O38" i="10" s="1"/>
  <c r="D10" i="12"/>
  <c r="L38" i="10" s="1"/>
  <c r="C10" i="12"/>
  <c r="I9"/>
  <c r="H9"/>
  <c r="O41" i="10" s="1"/>
  <c r="D9" i="12"/>
  <c r="L41" i="10" s="1"/>
  <c r="C9" i="12"/>
  <c r="I8"/>
  <c r="H8"/>
  <c r="O28" i="10" s="1"/>
  <c r="D8" i="12"/>
  <c r="L28" i="10" s="1"/>
  <c r="C8" i="12"/>
  <c r="I7"/>
  <c r="H7"/>
  <c r="O60" i="10" s="1"/>
  <c r="D7" i="12"/>
  <c r="L60" i="10" s="1"/>
  <c r="C7" i="12"/>
  <c r="I6"/>
  <c r="H6"/>
  <c r="O46" i="10" s="1"/>
  <c r="D6" i="12"/>
  <c r="L46" i="10" s="1"/>
  <c r="C6" i="12"/>
  <c r="I5"/>
  <c r="H5"/>
  <c r="O64" i="10" s="1"/>
  <c r="D5" i="12"/>
  <c r="L64" i="10" s="1"/>
  <c r="C5" i="12"/>
  <c r="I4"/>
  <c r="H4"/>
  <c r="O67" i="10" s="1"/>
  <c r="D4" i="12"/>
  <c r="L67" i="10" s="1"/>
  <c r="C4" i="12"/>
  <c r="I3"/>
  <c r="H3"/>
  <c r="O69" i="10" s="1"/>
  <c r="D3" i="12"/>
  <c r="L69" i="10" s="1"/>
  <c r="C3" i="12"/>
  <c r="D194" i="3"/>
  <c r="B197" i="10" s="1"/>
  <c r="D193" i="3"/>
  <c r="B196" i="10" s="1"/>
  <c r="D192" i="3"/>
  <c r="B195" i="10" s="1"/>
  <c r="D191" i="3"/>
  <c r="B194" i="10" s="1"/>
  <c r="D190" i="3"/>
  <c r="B193" i="10" s="1"/>
  <c r="D189" i="3"/>
  <c r="B192" i="10" s="1"/>
  <c r="D188" i="3"/>
  <c r="B191" i="10" s="1"/>
  <c r="D187" i="3"/>
  <c r="B190" i="10" s="1"/>
  <c r="D186" i="3"/>
  <c r="B189" i="10" s="1"/>
  <c r="D185" i="3"/>
  <c r="B188" i="10" s="1"/>
  <c r="D184" i="3"/>
  <c r="B187" i="10" s="1"/>
  <c r="D183" i="3"/>
  <c r="B186" i="10" s="1"/>
  <c r="D182" i="3"/>
  <c r="B185" i="10" s="1"/>
  <c r="D181" i="3"/>
  <c r="B184" i="10" s="1"/>
  <c r="D180" i="3"/>
  <c r="B183" i="10" s="1"/>
  <c r="D179" i="3"/>
  <c r="B182" i="10" s="1"/>
  <c r="D178" i="3"/>
  <c r="B181" i="10" s="1"/>
  <c r="D177" i="3"/>
  <c r="B180" i="10" s="1"/>
  <c r="D176" i="3"/>
  <c r="B179" i="10" s="1"/>
  <c r="D175" i="3"/>
  <c r="B178" i="10" s="1"/>
  <c r="D174" i="3"/>
  <c r="B177" i="10" s="1"/>
  <c r="D173" i="3"/>
  <c r="B176" i="10" s="1"/>
  <c r="D172" i="3"/>
  <c r="B175" i="10" s="1"/>
  <c r="D171" i="3"/>
  <c r="B174" i="10" s="1"/>
  <c r="D170" i="3"/>
  <c r="B173" i="10" s="1"/>
  <c r="D169" i="3"/>
  <c r="B172" i="10" s="1"/>
  <c r="D168" i="3"/>
  <c r="B171" i="10" s="1"/>
  <c r="D167" i="3"/>
  <c r="B170" i="10" s="1"/>
  <c r="D166" i="3"/>
  <c r="B169" i="10" s="1"/>
  <c r="D165" i="3"/>
  <c r="B168" i="10" s="1"/>
  <c r="D164" i="3"/>
  <c r="B167" i="10" s="1"/>
  <c r="D163" i="3"/>
  <c r="B166" i="10" s="1"/>
  <c r="D162" i="3"/>
  <c r="B165" i="10" s="1"/>
  <c r="D161" i="3"/>
  <c r="B164" i="10" s="1"/>
  <c r="D160" i="3"/>
  <c r="B163" i="10" s="1"/>
  <c r="D159" i="3"/>
  <c r="B162" i="10" s="1"/>
  <c r="D158" i="3"/>
  <c r="B161" i="10" s="1"/>
  <c r="D157" i="3"/>
  <c r="B160" i="10" s="1"/>
  <c r="D156" i="3"/>
  <c r="B159" i="10" s="1"/>
  <c r="D155" i="3"/>
  <c r="B158" i="10" s="1"/>
  <c r="D154" i="3"/>
  <c r="B157" i="10" s="1"/>
  <c r="D153" i="3"/>
  <c r="B156" i="10" s="1"/>
  <c r="D152" i="3"/>
  <c r="B155" i="10" s="1"/>
  <c r="D151" i="3"/>
  <c r="B154" i="10" s="1"/>
  <c r="D150" i="3"/>
  <c r="B153" i="10" s="1"/>
  <c r="D149" i="3"/>
  <c r="B152" i="10" s="1"/>
  <c r="D148" i="3"/>
  <c r="B151" i="10" s="1"/>
  <c r="D147" i="3"/>
  <c r="B150" i="10" s="1"/>
  <c r="D146" i="3"/>
  <c r="B149" i="10" s="1"/>
  <c r="D145" i="3"/>
  <c r="B148" i="10" s="1"/>
  <c r="D144" i="3"/>
  <c r="B147" i="10" s="1"/>
  <c r="D143" i="3"/>
  <c r="B146" i="10" s="1"/>
  <c r="D142" i="3"/>
  <c r="B145" i="10" s="1"/>
  <c r="D141" i="3"/>
  <c r="B144" i="10" s="1"/>
  <c r="D140" i="3"/>
  <c r="B143" i="10" s="1"/>
  <c r="D139" i="3"/>
  <c r="B142" i="10" s="1"/>
  <c r="D138" i="3"/>
  <c r="B141" i="10" s="1"/>
  <c r="D137" i="3"/>
  <c r="B140" i="10" s="1"/>
  <c r="D136" i="3"/>
  <c r="B139" i="10" s="1"/>
  <c r="D135" i="3"/>
  <c r="B138" i="10" s="1"/>
  <c r="D134" i="3"/>
  <c r="B137" i="10" s="1"/>
  <c r="D133" i="3"/>
  <c r="B136" i="10" s="1"/>
  <c r="D132" i="3"/>
  <c r="B135" i="10" s="1"/>
  <c r="D131" i="3"/>
  <c r="B134" i="10" s="1"/>
  <c r="D130" i="3"/>
  <c r="B133" i="10" s="1"/>
  <c r="D129" i="3"/>
  <c r="B132" i="10" s="1"/>
  <c r="D128" i="3"/>
  <c r="B131" i="10" s="1"/>
  <c r="D127" i="3"/>
  <c r="B130" i="10" s="1"/>
  <c r="D126" i="3"/>
  <c r="B129" i="10" s="1"/>
  <c r="D125" i="3"/>
  <c r="B128" i="10" s="1"/>
  <c r="D124" i="3"/>
  <c r="B127" i="10" s="1"/>
  <c r="D123" i="3"/>
  <c r="B126" i="10" s="1"/>
  <c r="D122" i="3"/>
  <c r="B125" i="10" s="1"/>
  <c r="D121" i="3"/>
  <c r="B124" i="10" s="1"/>
  <c r="D120" i="3"/>
  <c r="B123" i="10" s="1"/>
  <c r="D119" i="3"/>
  <c r="B122" i="10" s="1"/>
  <c r="D118" i="3"/>
  <c r="B121" i="10" s="1"/>
  <c r="D117" i="3"/>
  <c r="B120" i="10" s="1"/>
  <c r="D116" i="3"/>
  <c r="B119" i="10" s="1"/>
  <c r="D115" i="3"/>
  <c r="B118" i="10" s="1"/>
  <c r="D114" i="3"/>
  <c r="B117" i="10" s="1"/>
  <c r="D113" i="3"/>
  <c r="B116" i="10" s="1"/>
  <c r="D112" i="3"/>
  <c r="B115" i="10" s="1"/>
  <c r="D111" i="3"/>
  <c r="B114" i="10" s="1"/>
  <c r="D110" i="3"/>
  <c r="B113" i="10" s="1"/>
  <c r="D109" i="3"/>
  <c r="B112" i="10" s="1"/>
  <c r="D108" i="3"/>
  <c r="B111" i="10" s="1"/>
  <c r="D107" i="3"/>
  <c r="B110" i="10" s="1"/>
  <c r="D106" i="3"/>
  <c r="B109" i="10" s="1"/>
  <c r="D105" i="3"/>
  <c r="B108" i="10" s="1"/>
  <c r="D104" i="3"/>
  <c r="B107" i="10" s="1"/>
  <c r="D103" i="3"/>
  <c r="B106" i="10" s="1"/>
  <c r="D102" i="3"/>
  <c r="B105" i="10" s="1"/>
  <c r="D101" i="3"/>
  <c r="B104" i="10" s="1"/>
  <c r="D100" i="3"/>
  <c r="B103" i="10" s="1"/>
  <c r="D99" i="3"/>
  <c r="B102" i="10" s="1"/>
  <c r="D98" i="3"/>
  <c r="B101" i="10" s="1"/>
  <c r="D97" i="3"/>
  <c r="B100" i="10" s="1"/>
  <c r="D96" i="3"/>
  <c r="B99" i="10" s="1"/>
  <c r="D95" i="3"/>
  <c r="B98" i="10" s="1"/>
  <c r="D94" i="3"/>
  <c r="B97" i="10" s="1"/>
  <c r="D93" i="3"/>
  <c r="B96" i="10" s="1"/>
  <c r="D92" i="3"/>
  <c r="B95" i="10" s="1"/>
  <c r="D91" i="3"/>
  <c r="B94" i="10" s="1"/>
  <c r="D90" i="3"/>
  <c r="B93" i="10" s="1"/>
  <c r="D89" i="3"/>
  <c r="B92" i="10" s="1"/>
  <c r="D88" i="3"/>
  <c r="B91" i="10" s="1"/>
  <c r="D87" i="3"/>
  <c r="B90" i="10" s="1"/>
  <c r="D86" i="3"/>
  <c r="B89" i="10" s="1"/>
  <c r="D85" i="3"/>
  <c r="B88" i="10" s="1"/>
  <c r="D84" i="3"/>
  <c r="B87" i="10" s="1"/>
  <c r="D83" i="3"/>
  <c r="B86" i="10" s="1"/>
  <c r="D82" i="3"/>
  <c r="B85" i="10" s="1"/>
  <c r="D81" i="3"/>
  <c r="B84" i="10" s="1"/>
  <c r="D80" i="3"/>
  <c r="B83" i="10" s="1"/>
  <c r="D79" i="3"/>
  <c r="B82" i="10" s="1"/>
  <c r="D78" i="3"/>
  <c r="B81" i="10" s="1"/>
  <c r="D77" i="3"/>
  <c r="B80" i="10" s="1"/>
  <c r="D76" i="3"/>
  <c r="B79" i="10" s="1"/>
  <c r="D75" i="3"/>
  <c r="B78" i="10" s="1"/>
  <c r="D74" i="3"/>
  <c r="B77" i="10" s="1"/>
  <c r="D73" i="3"/>
  <c r="B76" i="10" s="1"/>
  <c r="D72" i="3"/>
  <c r="B75" i="10" s="1"/>
  <c r="D71" i="3"/>
  <c r="B74" i="10" s="1"/>
  <c r="D70" i="3"/>
  <c r="B73" i="10" s="1"/>
  <c r="D69" i="3"/>
  <c r="B72" i="10" s="1"/>
  <c r="D68" i="3"/>
  <c r="B20" i="10" s="1"/>
  <c r="D67" i="3"/>
  <c r="B27" i="10" s="1"/>
  <c r="D66" i="3"/>
  <c r="B51" i="10" s="1"/>
  <c r="D65" i="3"/>
  <c r="B45" i="10" s="1"/>
  <c r="D64" i="3"/>
  <c r="B33" i="10" s="1"/>
  <c r="D63" i="3"/>
  <c r="B54" i="10" s="1"/>
  <c r="D62" i="3"/>
  <c r="B66" i="10" s="1"/>
  <c r="D61" i="3"/>
  <c r="B71" i="10" s="1"/>
  <c r="D60" i="3"/>
  <c r="B26" i="10" s="1"/>
  <c r="D59" i="3"/>
  <c r="B32" i="10" s="1"/>
  <c r="D58" i="3"/>
  <c r="B37" i="10" s="1"/>
  <c r="D57" i="3"/>
  <c r="B63" i="10" s="1"/>
  <c r="D56" i="3"/>
  <c r="B59" i="10" s="1"/>
  <c r="D55" i="3"/>
  <c r="B19" i="10" s="1"/>
  <c r="D54" i="3"/>
  <c r="B12" i="10" s="1"/>
  <c r="D53" i="3"/>
  <c r="B53" i="10" s="1"/>
  <c r="D52" i="3"/>
  <c r="B31" i="10" s="1"/>
  <c r="D51" i="3"/>
  <c r="B42" i="10" s="1"/>
  <c r="D50" i="3"/>
  <c r="B40" i="10" s="1"/>
  <c r="D49" i="3"/>
  <c r="B62" i="10" s="1"/>
  <c r="D48" i="3"/>
  <c r="B25" i="10" s="1"/>
  <c r="D47" i="3"/>
  <c r="B58" i="10" s="1"/>
  <c r="D46" i="3"/>
  <c r="B7" i="10" s="1"/>
  <c r="D45" i="3"/>
  <c r="B11" i="10" s="1"/>
  <c r="D44" i="3"/>
  <c r="B50" i="10" s="1"/>
  <c r="D43" i="3"/>
  <c r="B24" i="10" s="1"/>
  <c r="D42" i="3"/>
  <c r="B14" i="10" s="1"/>
  <c r="D41" i="3"/>
  <c r="B10" i="10" s="1"/>
  <c r="D40" i="3"/>
  <c r="B61" i="10" s="1"/>
  <c r="D39" i="3"/>
  <c r="B65" i="10" s="1"/>
  <c r="D38" i="3"/>
  <c r="B18" i="10" s="1"/>
  <c r="D37" i="3"/>
  <c r="B36" i="10" s="1"/>
  <c r="D36" i="3"/>
  <c r="B30" i="10" s="1"/>
  <c r="D35" i="3"/>
  <c r="B68" i="10" s="1"/>
  <c r="D34" i="3"/>
  <c r="B23" i="10" s="1"/>
  <c r="D33" i="3"/>
  <c r="B57" i="10" s="1"/>
  <c r="D32" i="3"/>
  <c r="B39" i="10" s="1"/>
  <c r="D31" i="3"/>
  <c r="B17" i="10" s="1"/>
  <c r="D30" i="3"/>
  <c r="B44" i="10" s="1"/>
  <c r="D29" i="3"/>
  <c r="B64" i="10" s="1"/>
  <c r="D28" i="3"/>
  <c r="B29" i="10" s="1"/>
  <c r="D27" i="3"/>
  <c r="B70" i="10" s="1"/>
  <c r="D26" i="3"/>
  <c r="B49" i="10" s="1"/>
  <c r="D25" i="3"/>
  <c r="B6" i="10" s="1"/>
  <c r="D24" i="3"/>
  <c r="B22" i="10" s="1"/>
  <c r="D23" i="3"/>
  <c r="B35" i="10" s="1"/>
  <c r="D22" i="3"/>
  <c r="B41" i="10" s="1"/>
  <c r="D21" i="3"/>
  <c r="B13" i="10" s="1"/>
  <c r="D20" i="3"/>
  <c r="B52" i="10" s="1"/>
  <c r="D19" i="3"/>
  <c r="B43" i="10" s="1"/>
  <c r="D18" i="3"/>
  <c r="B21" i="10" s="1"/>
  <c r="D17" i="3"/>
  <c r="B16" i="10" s="1"/>
  <c r="D16" i="3"/>
  <c r="B48" i="10" s="1"/>
  <c r="D15" i="3"/>
  <c r="B56" i="10" s="1"/>
  <c r="D14" i="3"/>
  <c r="B9" i="10" s="1"/>
  <c r="D13" i="3"/>
  <c r="B38" i="10" s="1"/>
  <c r="D12" i="3"/>
  <c r="B47" i="10" s="1"/>
  <c r="D11" i="3"/>
  <c r="B55" i="10" s="1"/>
  <c r="D10" i="3"/>
  <c r="B60" i="10" s="1"/>
  <c r="D9" i="3"/>
  <c r="B34" i="10" s="1"/>
  <c r="D8" i="3"/>
  <c r="B15" i="10" s="1"/>
  <c r="D7" i="3"/>
  <c r="B69" i="10" s="1"/>
  <c r="D6" i="3"/>
  <c r="B67" i="10" s="1"/>
  <c r="D5" i="3"/>
  <c r="B46" i="10" s="1"/>
  <c r="D4" i="3"/>
  <c r="B28" i="10" s="1"/>
  <c r="D3" i="3"/>
  <c r="B8" i="10" s="1"/>
  <c r="G194" i="3"/>
  <c r="D197" i="10" s="1"/>
  <c r="G193" i="3"/>
  <c r="D196" i="10" s="1"/>
  <c r="G192" i="3"/>
  <c r="D195" i="10" s="1"/>
  <c r="G191" i="3"/>
  <c r="D194" i="10" s="1"/>
  <c r="G190" i="3"/>
  <c r="D193" i="10" s="1"/>
  <c r="G189" i="3"/>
  <c r="D192" i="10" s="1"/>
  <c r="G188" i="3"/>
  <c r="D191" i="10" s="1"/>
  <c r="G187" i="3"/>
  <c r="D190" i="10" s="1"/>
  <c r="G186" i="3"/>
  <c r="D189" i="10" s="1"/>
  <c r="G185" i="3"/>
  <c r="D188" i="10" s="1"/>
  <c r="G184" i="3"/>
  <c r="D187" i="10" s="1"/>
  <c r="G183" i="3"/>
  <c r="D186" i="10" s="1"/>
  <c r="G182" i="3"/>
  <c r="D185" i="10" s="1"/>
  <c r="G181" i="3"/>
  <c r="D184" i="10" s="1"/>
  <c r="G180" i="3"/>
  <c r="D183" i="10" s="1"/>
  <c r="G179" i="3"/>
  <c r="D182" i="10" s="1"/>
  <c r="G178" i="3"/>
  <c r="D181" i="10" s="1"/>
  <c r="G177" i="3"/>
  <c r="D180" i="10" s="1"/>
  <c r="G176" i="3"/>
  <c r="D179" i="10" s="1"/>
  <c r="G175" i="3"/>
  <c r="D178" i="10" s="1"/>
  <c r="G174" i="3"/>
  <c r="D177" i="10" s="1"/>
  <c r="G173" i="3"/>
  <c r="D176" i="10" s="1"/>
  <c r="G172" i="3"/>
  <c r="D175" i="10" s="1"/>
  <c r="G171" i="3"/>
  <c r="D174" i="10" s="1"/>
  <c r="G170" i="3"/>
  <c r="D173" i="10" s="1"/>
  <c r="G169" i="3"/>
  <c r="D172" i="10" s="1"/>
  <c r="G168" i="3"/>
  <c r="D171" i="10" s="1"/>
  <c r="G167" i="3"/>
  <c r="D170" i="10" s="1"/>
  <c r="G166" i="3"/>
  <c r="D169" i="10" s="1"/>
  <c r="G165" i="3"/>
  <c r="D168" i="10" s="1"/>
  <c r="G164" i="3"/>
  <c r="D167" i="10" s="1"/>
  <c r="G163" i="3"/>
  <c r="D166" i="10" s="1"/>
  <c r="G162" i="3"/>
  <c r="D165" i="10" s="1"/>
  <c r="G161" i="3"/>
  <c r="D164" i="10" s="1"/>
  <c r="G160" i="3"/>
  <c r="D163" i="10" s="1"/>
  <c r="G159" i="3"/>
  <c r="D162" i="10" s="1"/>
  <c r="G158" i="3"/>
  <c r="D161" i="10" s="1"/>
  <c r="G157" i="3"/>
  <c r="D160" i="10" s="1"/>
  <c r="G156" i="3"/>
  <c r="D159" i="10" s="1"/>
  <c r="G155" i="3"/>
  <c r="D158" i="10" s="1"/>
  <c r="G154" i="3"/>
  <c r="D157" i="10" s="1"/>
  <c r="G153" i="3"/>
  <c r="D156" i="10" s="1"/>
  <c r="G152" i="3"/>
  <c r="D155" i="10" s="1"/>
  <c r="G151" i="3"/>
  <c r="D154" i="10" s="1"/>
  <c r="G150" i="3"/>
  <c r="D153" i="10" s="1"/>
  <c r="G149" i="3"/>
  <c r="D152" i="10" s="1"/>
  <c r="G148" i="3"/>
  <c r="D151" i="10" s="1"/>
  <c r="G147" i="3"/>
  <c r="D150" i="10" s="1"/>
  <c r="G146" i="3"/>
  <c r="D149" i="10" s="1"/>
  <c r="G145" i="3"/>
  <c r="D148" i="10" s="1"/>
  <c r="G144" i="3"/>
  <c r="D147" i="10" s="1"/>
  <c r="G143" i="3"/>
  <c r="D146" i="10" s="1"/>
  <c r="G142" i="3"/>
  <c r="D145" i="10" s="1"/>
  <c r="G141" i="3"/>
  <c r="D144" i="10" s="1"/>
  <c r="G140" i="3"/>
  <c r="D143" i="10" s="1"/>
  <c r="G139" i="3"/>
  <c r="D142" i="10" s="1"/>
  <c r="G138" i="3"/>
  <c r="D141" i="10" s="1"/>
  <c r="G137" i="3"/>
  <c r="D140" i="10" s="1"/>
  <c r="G136" i="3"/>
  <c r="D139" i="10" s="1"/>
  <c r="G135" i="3"/>
  <c r="D138" i="10" s="1"/>
  <c r="G134" i="3"/>
  <c r="D137" i="10" s="1"/>
  <c r="G133" i="3"/>
  <c r="D136" i="10" s="1"/>
  <c r="G132" i="3"/>
  <c r="D135" i="10" s="1"/>
  <c r="G131" i="3"/>
  <c r="D134" i="10" s="1"/>
  <c r="G130" i="3"/>
  <c r="D133" i="10" s="1"/>
  <c r="G129" i="3"/>
  <c r="D132" i="10" s="1"/>
  <c r="G128" i="3"/>
  <c r="D131" i="10" s="1"/>
  <c r="G127" i="3"/>
  <c r="D130" i="10" s="1"/>
  <c r="G126" i="3"/>
  <c r="D129" i="10" s="1"/>
  <c r="G125" i="3"/>
  <c r="D128" i="10" s="1"/>
  <c r="G124" i="3"/>
  <c r="D127" i="10" s="1"/>
  <c r="G123" i="3"/>
  <c r="D126" i="10" s="1"/>
  <c r="G122" i="3"/>
  <c r="D125" i="10" s="1"/>
  <c r="G121" i="3"/>
  <c r="D124" i="10" s="1"/>
  <c r="G120" i="3"/>
  <c r="D123" i="10" s="1"/>
  <c r="G119" i="3"/>
  <c r="D122" i="10" s="1"/>
  <c r="G118" i="3"/>
  <c r="D121" i="10" s="1"/>
  <c r="G117" i="3"/>
  <c r="D120" i="10" s="1"/>
  <c r="G116" i="3"/>
  <c r="D119" i="10" s="1"/>
  <c r="G115" i="3"/>
  <c r="D118" i="10" s="1"/>
  <c r="G114" i="3"/>
  <c r="D117" i="10" s="1"/>
  <c r="G113" i="3"/>
  <c r="D116" i="10" s="1"/>
  <c r="G112" i="3"/>
  <c r="D115" i="10" s="1"/>
  <c r="G111" i="3"/>
  <c r="D114" i="10" s="1"/>
  <c r="G110" i="3"/>
  <c r="D113" i="10" s="1"/>
  <c r="G109" i="3"/>
  <c r="D112" i="10" s="1"/>
  <c r="G108" i="3"/>
  <c r="D111" i="10" s="1"/>
  <c r="G107" i="3"/>
  <c r="D110" i="10" s="1"/>
  <c r="G106" i="3"/>
  <c r="D109" i="10" s="1"/>
  <c r="G105" i="3"/>
  <c r="D108" i="10" s="1"/>
  <c r="G104" i="3"/>
  <c r="D107" i="10" s="1"/>
  <c r="G103" i="3"/>
  <c r="D106" i="10" s="1"/>
  <c r="G102" i="3"/>
  <c r="D105" i="10" s="1"/>
  <c r="G101" i="3"/>
  <c r="D104" i="10" s="1"/>
  <c r="G100" i="3"/>
  <c r="D103" i="10" s="1"/>
  <c r="G99" i="3"/>
  <c r="D102" i="10" s="1"/>
  <c r="G98" i="3"/>
  <c r="D101" i="10" s="1"/>
  <c r="G97" i="3"/>
  <c r="D100" i="10" s="1"/>
  <c r="G96" i="3"/>
  <c r="D99" i="10" s="1"/>
  <c r="G95" i="3"/>
  <c r="D98" i="10" s="1"/>
  <c r="G94" i="3"/>
  <c r="D97" i="10" s="1"/>
  <c r="G93" i="3"/>
  <c r="D96" i="10" s="1"/>
  <c r="G92" i="3"/>
  <c r="D95" i="10" s="1"/>
  <c r="G91" i="3"/>
  <c r="D94" i="10" s="1"/>
  <c r="G90" i="3"/>
  <c r="D93" i="10" s="1"/>
  <c r="G89" i="3"/>
  <c r="D92" i="10" s="1"/>
  <c r="G88" i="3"/>
  <c r="D91" i="10" s="1"/>
  <c r="G87" i="3"/>
  <c r="D90" i="10" s="1"/>
  <c r="G86" i="3"/>
  <c r="D89" i="10" s="1"/>
  <c r="G85" i="3"/>
  <c r="D88" i="10" s="1"/>
  <c r="G84" i="3"/>
  <c r="D87" i="10" s="1"/>
  <c r="G83" i="3"/>
  <c r="D86" i="10" s="1"/>
  <c r="G82" i="3"/>
  <c r="D85" i="10" s="1"/>
  <c r="G81" i="3"/>
  <c r="D84" i="10" s="1"/>
  <c r="G80" i="3"/>
  <c r="D83" i="10" s="1"/>
  <c r="G79" i="3"/>
  <c r="D82" i="10" s="1"/>
  <c r="G78" i="3"/>
  <c r="D81" i="10" s="1"/>
  <c r="G77" i="3"/>
  <c r="D80" i="10" s="1"/>
  <c r="G76" i="3"/>
  <c r="D79" i="10" s="1"/>
  <c r="G75" i="3"/>
  <c r="D78" i="10" s="1"/>
  <c r="G74" i="3"/>
  <c r="D77" i="10" s="1"/>
  <c r="G73" i="3"/>
  <c r="D76" i="10" s="1"/>
  <c r="G72" i="3"/>
  <c r="D75" i="10" s="1"/>
  <c r="C194" i="3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I194"/>
  <c r="H194"/>
  <c r="E197" i="10" s="1"/>
  <c r="I193" i="3"/>
  <c r="H193"/>
  <c r="E196" i="10" s="1"/>
  <c r="I192" i="3"/>
  <c r="H192"/>
  <c r="E195" i="10" s="1"/>
  <c r="I191" i="3"/>
  <c r="H191"/>
  <c r="E194" i="10" s="1"/>
  <c r="I190" i="3"/>
  <c r="H190"/>
  <c r="E193" i="10" s="1"/>
  <c r="I189" i="3"/>
  <c r="H189"/>
  <c r="E192" i="10" s="1"/>
  <c r="I188" i="3"/>
  <c r="H188"/>
  <c r="E191" i="10" s="1"/>
  <c r="I187" i="3"/>
  <c r="H187"/>
  <c r="E190" i="10" s="1"/>
  <c r="I186" i="3"/>
  <c r="H186"/>
  <c r="E189" i="10" s="1"/>
  <c r="I185" i="3"/>
  <c r="H185"/>
  <c r="E188" i="10" s="1"/>
  <c r="I184" i="3"/>
  <c r="H184"/>
  <c r="E187" i="10" s="1"/>
  <c r="I183" i="3"/>
  <c r="H183"/>
  <c r="E186" i="10" s="1"/>
  <c r="I182" i="3"/>
  <c r="H182"/>
  <c r="E185" i="10" s="1"/>
  <c r="I181" i="3"/>
  <c r="H181"/>
  <c r="E184" i="10" s="1"/>
  <c r="I180" i="3"/>
  <c r="H180"/>
  <c r="E183" i="10" s="1"/>
  <c r="I179" i="3"/>
  <c r="H179"/>
  <c r="E182" i="10" s="1"/>
  <c r="I178" i="3"/>
  <c r="H178"/>
  <c r="E181" i="10" s="1"/>
  <c r="I177" i="3"/>
  <c r="H177"/>
  <c r="E180" i="10" s="1"/>
  <c r="I176" i="3"/>
  <c r="H176"/>
  <c r="E179" i="10" s="1"/>
  <c r="I175" i="3"/>
  <c r="H175"/>
  <c r="E178" i="10" s="1"/>
  <c r="I174" i="3"/>
  <c r="H174"/>
  <c r="E177" i="10" s="1"/>
  <c r="I173" i="3"/>
  <c r="H173"/>
  <c r="E176" i="10" s="1"/>
  <c r="I172" i="3"/>
  <c r="H172"/>
  <c r="E175" i="10" s="1"/>
  <c r="I171" i="3"/>
  <c r="H171"/>
  <c r="E174" i="10" s="1"/>
  <c r="I170" i="3"/>
  <c r="H170"/>
  <c r="E173" i="10" s="1"/>
  <c r="I169" i="3"/>
  <c r="H169"/>
  <c r="E172" i="10" s="1"/>
  <c r="I168" i="3"/>
  <c r="H168"/>
  <c r="E171" i="10" s="1"/>
  <c r="I167" i="3"/>
  <c r="H167"/>
  <c r="E170" i="10" s="1"/>
  <c r="I166" i="3"/>
  <c r="H166"/>
  <c r="E169" i="10" s="1"/>
  <c r="I165" i="3"/>
  <c r="H165"/>
  <c r="E168" i="10" s="1"/>
  <c r="I164" i="3"/>
  <c r="H164"/>
  <c r="E167" i="10" s="1"/>
  <c r="I163" i="3"/>
  <c r="H163"/>
  <c r="E166" i="10" s="1"/>
  <c r="I162" i="3"/>
  <c r="H162"/>
  <c r="E165" i="10" s="1"/>
  <c r="I161" i="3"/>
  <c r="H161"/>
  <c r="E164" i="10" s="1"/>
  <c r="I160" i="3"/>
  <c r="H160"/>
  <c r="E163" i="10" s="1"/>
  <c r="I159" i="3"/>
  <c r="H159"/>
  <c r="E162" i="10" s="1"/>
  <c r="I158" i="3"/>
  <c r="H158"/>
  <c r="E161" i="10" s="1"/>
  <c r="I157" i="3"/>
  <c r="H157"/>
  <c r="E160" i="10" s="1"/>
  <c r="I156" i="3"/>
  <c r="H156"/>
  <c r="E159" i="10" s="1"/>
  <c r="I155" i="3"/>
  <c r="H155"/>
  <c r="E158" i="10" s="1"/>
  <c r="I154" i="3"/>
  <c r="H154"/>
  <c r="E157" i="10" s="1"/>
  <c r="I153" i="3"/>
  <c r="H153"/>
  <c r="E156" i="10" s="1"/>
  <c r="I152" i="3"/>
  <c r="H152"/>
  <c r="E155" i="10" s="1"/>
  <c r="I151" i="3"/>
  <c r="H151"/>
  <c r="E154" i="10" s="1"/>
  <c r="I150" i="3"/>
  <c r="H150"/>
  <c r="E153" i="10" s="1"/>
  <c r="I149" i="3"/>
  <c r="H149"/>
  <c r="E152" i="10" s="1"/>
  <c r="I148" i="3"/>
  <c r="H148"/>
  <c r="E151" i="10" s="1"/>
  <c r="I147" i="3"/>
  <c r="H147"/>
  <c r="E150" i="10" s="1"/>
  <c r="I4" i="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3"/>
  <c r="H146"/>
  <c r="E149" i="10" s="1"/>
  <c r="H145" i="3"/>
  <c r="E148" i="10" s="1"/>
  <c r="H144" i="3"/>
  <c r="E147" i="10" s="1"/>
  <c r="H143" i="3"/>
  <c r="E146" i="10" s="1"/>
  <c r="H142" i="3"/>
  <c r="E145" i="10" s="1"/>
  <c r="H141" i="3"/>
  <c r="E144" i="10" s="1"/>
  <c r="H140" i="3"/>
  <c r="E143" i="10" s="1"/>
  <c r="H139" i="3"/>
  <c r="E142" i="10" s="1"/>
  <c r="H138" i="3"/>
  <c r="E141" i="10" s="1"/>
  <c r="H137" i="3"/>
  <c r="E140" i="10" s="1"/>
  <c r="H136" i="3"/>
  <c r="E139" i="10" s="1"/>
  <c r="H135" i="3"/>
  <c r="E138" i="10" s="1"/>
  <c r="H134" i="3"/>
  <c r="E137" i="10" s="1"/>
  <c r="H133" i="3"/>
  <c r="E136" i="10" s="1"/>
  <c r="H132" i="3"/>
  <c r="E135" i="10" s="1"/>
  <c r="H131" i="3"/>
  <c r="E134" i="10" s="1"/>
  <c r="H130" i="3"/>
  <c r="E133" i="10" s="1"/>
  <c r="H129" i="3"/>
  <c r="E132" i="10" s="1"/>
  <c r="H128" i="3"/>
  <c r="E131" i="10" s="1"/>
  <c r="H127" i="3"/>
  <c r="E130" i="10" s="1"/>
  <c r="H126" i="3"/>
  <c r="E129" i="10" s="1"/>
  <c r="H125" i="3"/>
  <c r="E128" i="10" s="1"/>
  <c r="H124" i="3"/>
  <c r="E127" i="10" s="1"/>
  <c r="H123" i="3"/>
  <c r="E126" i="10" s="1"/>
  <c r="H122" i="3"/>
  <c r="E125" i="10" s="1"/>
  <c r="H121" i="3"/>
  <c r="E124" i="10" s="1"/>
  <c r="H120" i="3"/>
  <c r="E123" i="10" s="1"/>
  <c r="H119" i="3"/>
  <c r="E122" i="10" s="1"/>
  <c r="H118" i="3"/>
  <c r="E121" i="10" s="1"/>
  <c r="H117" i="3"/>
  <c r="E120" i="10" s="1"/>
  <c r="H116" i="3"/>
  <c r="E119" i="10" s="1"/>
  <c r="H115" i="3"/>
  <c r="E118" i="10" s="1"/>
  <c r="H114" i="3"/>
  <c r="E117" i="10" s="1"/>
  <c r="H113" i="3"/>
  <c r="E116" i="10" s="1"/>
  <c r="H112" i="3"/>
  <c r="E115" i="10" s="1"/>
  <c r="H111" i="3"/>
  <c r="E114" i="10" s="1"/>
  <c r="H110" i="3"/>
  <c r="E113" i="10" s="1"/>
  <c r="H109" i="3"/>
  <c r="E112" i="10" s="1"/>
  <c r="H108" i="3"/>
  <c r="E111" i="10" s="1"/>
  <c r="H107" i="3"/>
  <c r="E110" i="10" s="1"/>
  <c r="H106" i="3"/>
  <c r="E109" i="10" s="1"/>
  <c r="H105" i="3"/>
  <c r="E108" i="10" s="1"/>
  <c r="H104" i="3"/>
  <c r="E107" i="10" s="1"/>
  <c r="H103" i="3"/>
  <c r="E106" i="10" s="1"/>
  <c r="H102" i="3"/>
  <c r="E105" i="10" s="1"/>
  <c r="H101" i="3"/>
  <c r="E104" i="10" s="1"/>
  <c r="H100" i="3"/>
  <c r="E103" i="10" s="1"/>
  <c r="H99" i="3"/>
  <c r="E102" i="10" s="1"/>
  <c r="H98" i="3"/>
  <c r="E101" i="10" s="1"/>
  <c r="H97" i="3"/>
  <c r="E100" i="10" s="1"/>
  <c r="H96" i="3"/>
  <c r="E99" i="10" s="1"/>
  <c r="H95" i="3"/>
  <c r="E98" i="10" s="1"/>
  <c r="H94" i="3"/>
  <c r="E97" i="10" s="1"/>
  <c r="H93" i="3"/>
  <c r="E96" i="10" s="1"/>
  <c r="H92" i="3"/>
  <c r="E95" i="10" s="1"/>
  <c r="H91" i="3"/>
  <c r="E94" i="10" s="1"/>
  <c r="H90" i="3"/>
  <c r="E93" i="10" s="1"/>
  <c r="H89" i="3"/>
  <c r="E92" i="10" s="1"/>
  <c r="H88" i="3"/>
  <c r="E91" i="10" s="1"/>
  <c r="H87" i="3"/>
  <c r="E90" i="10" s="1"/>
  <c r="H86" i="3"/>
  <c r="E89" i="10" s="1"/>
  <c r="H85" i="3"/>
  <c r="E88" i="10" s="1"/>
  <c r="H84" i="3"/>
  <c r="E87" i="10" s="1"/>
  <c r="H83" i="3"/>
  <c r="E86" i="10" s="1"/>
  <c r="H82" i="3"/>
  <c r="E85" i="10" s="1"/>
  <c r="H81" i="3"/>
  <c r="E84" i="10" s="1"/>
  <c r="H80" i="3"/>
  <c r="E83" i="10" s="1"/>
  <c r="H79" i="3"/>
  <c r="E82" i="10" s="1"/>
  <c r="H78" i="3"/>
  <c r="E81" i="10" s="1"/>
  <c r="H77" i="3"/>
  <c r="E80" i="10" s="1"/>
  <c r="H76" i="3"/>
  <c r="E79" i="10" s="1"/>
  <c r="H75" i="3"/>
  <c r="E78" i="10" s="1"/>
  <c r="H74" i="3"/>
  <c r="E77" i="10" s="1"/>
  <c r="H73" i="3"/>
  <c r="E76" i="10" s="1"/>
  <c r="H72" i="3"/>
  <c r="E75" i="10" s="1"/>
  <c r="H71" i="3"/>
  <c r="E74" i="10" s="1"/>
  <c r="H70" i="3"/>
  <c r="E73" i="10" s="1"/>
  <c r="H69" i="3"/>
  <c r="E72" i="10" s="1"/>
  <c r="H68" i="3"/>
  <c r="E20" i="10" s="1"/>
  <c r="H67" i="3"/>
  <c r="E27" i="10" s="1"/>
  <c r="H66" i="3"/>
  <c r="E51" i="10" s="1"/>
  <c r="H65" i="3"/>
  <c r="E45" i="10" s="1"/>
  <c r="H64" i="3"/>
  <c r="E33" i="10" s="1"/>
  <c r="H63" i="3"/>
  <c r="E54" i="10" s="1"/>
  <c r="H62" i="3"/>
  <c r="E66" i="10" s="1"/>
  <c r="H61" i="3"/>
  <c r="E71" i="10" s="1"/>
  <c r="H60" i="3"/>
  <c r="E26" i="10" s="1"/>
  <c r="H59" i="3"/>
  <c r="E32" i="10" s="1"/>
  <c r="H58" i="3"/>
  <c r="E37" i="10" s="1"/>
  <c r="H57" i="3"/>
  <c r="E63" i="10" s="1"/>
  <c r="H56" i="3"/>
  <c r="E59" i="10" s="1"/>
  <c r="H55" i="3"/>
  <c r="E19" i="10" s="1"/>
  <c r="H54" i="3"/>
  <c r="E12" i="10" s="1"/>
  <c r="H53" i="3"/>
  <c r="E53" i="10" s="1"/>
  <c r="H52" i="3"/>
  <c r="E31" i="10" s="1"/>
  <c r="H51" i="3"/>
  <c r="E42" i="10" s="1"/>
  <c r="H50" i="3"/>
  <c r="E40" i="10" s="1"/>
  <c r="H49" i="3"/>
  <c r="E62" i="10" s="1"/>
  <c r="H48" i="3"/>
  <c r="E25" i="10" s="1"/>
  <c r="H47" i="3"/>
  <c r="E58" i="10" s="1"/>
  <c r="H46" i="3"/>
  <c r="E7" i="10" s="1"/>
  <c r="H45" i="3"/>
  <c r="E11" i="10" s="1"/>
  <c r="H44" i="3"/>
  <c r="E50" i="10" s="1"/>
  <c r="H43" i="3"/>
  <c r="E24" i="10" s="1"/>
  <c r="H42" i="3"/>
  <c r="E14" i="10" s="1"/>
  <c r="H41" i="3"/>
  <c r="E10" i="10" s="1"/>
  <c r="H40" i="3"/>
  <c r="E61" i="10" s="1"/>
  <c r="H39" i="3"/>
  <c r="E65" i="10" s="1"/>
  <c r="H38" i="3"/>
  <c r="E18" i="10" s="1"/>
  <c r="H37" i="3"/>
  <c r="E36" i="10" s="1"/>
  <c r="H36" i="3"/>
  <c r="E30" i="10" s="1"/>
  <c r="H35" i="3"/>
  <c r="E68" i="10" s="1"/>
  <c r="H34" i="3"/>
  <c r="E23" i="10" s="1"/>
  <c r="H33" i="3"/>
  <c r="E57" i="10" s="1"/>
  <c r="H32" i="3"/>
  <c r="E39" i="10" s="1"/>
  <c r="H31" i="3"/>
  <c r="E17" i="10" s="1"/>
  <c r="H30" i="3"/>
  <c r="E44" i="10" s="1"/>
  <c r="H29" i="3"/>
  <c r="E64" i="10" s="1"/>
  <c r="H28" i="3"/>
  <c r="E29" i="10" s="1"/>
  <c r="H27" i="3"/>
  <c r="E70" i="10" s="1"/>
  <c r="H26" i="3"/>
  <c r="E49" i="10" s="1"/>
  <c r="H25" i="3"/>
  <c r="E6" i="10" s="1"/>
  <c r="H24" i="3"/>
  <c r="E22" i="10" s="1"/>
  <c r="H23" i="3"/>
  <c r="E35" i="10" s="1"/>
  <c r="H22" i="3"/>
  <c r="E41" i="10" s="1"/>
  <c r="H21" i="3"/>
  <c r="E13" i="10" s="1"/>
  <c r="H20" i="3"/>
  <c r="E52" i="10" s="1"/>
  <c r="H19" i="3"/>
  <c r="E43" i="10" s="1"/>
  <c r="H18" i="3"/>
  <c r="E21" i="10" s="1"/>
  <c r="H17" i="3"/>
  <c r="E16" i="10" s="1"/>
  <c r="H16" i="3"/>
  <c r="E48" i="10" s="1"/>
  <c r="H15" i="3"/>
  <c r="E56" i="10" s="1"/>
  <c r="H14" i="3"/>
  <c r="E9" i="10" s="1"/>
  <c r="H13" i="3"/>
  <c r="E38" i="10" s="1"/>
  <c r="H12" i="3"/>
  <c r="E47" i="10" s="1"/>
  <c r="H11" i="3"/>
  <c r="E55" i="10" s="1"/>
  <c r="H10" i="3"/>
  <c r="E60" i="10" s="1"/>
  <c r="H9" i="3"/>
  <c r="E34" i="10" s="1"/>
  <c r="H8" i="3"/>
  <c r="E15" i="10" s="1"/>
  <c r="H7" i="3"/>
  <c r="E69" i="10" s="1"/>
  <c r="H6" i="3"/>
  <c r="E67" i="10" s="1"/>
  <c r="H5" i="3"/>
  <c r="E46" i="10" s="1"/>
  <c r="H4" i="3"/>
  <c r="E28" i="10" s="1"/>
  <c r="H3" i="3"/>
  <c r="E8" i="10" s="1"/>
  <c r="G56" i="3" l="1"/>
  <c r="G54"/>
  <c r="G55"/>
  <c r="G67" i="12"/>
  <c r="N33" i="10" s="1"/>
  <c r="G60" i="3"/>
  <c r="G61"/>
  <c r="G62"/>
  <c r="G52"/>
  <c r="G51"/>
  <c r="D42" i="10" s="1"/>
  <c r="G53" i="3"/>
  <c r="D53" i="10" s="1"/>
  <c r="G48" i="3"/>
  <c r="G50"/>
  <c r="G49"/>
  <c r="D62" i="10" s="1"/>
  <c r="T12"/>
  <c r="G42" i="12"/>
  <c r="N24" i="10" s="1"/>
  <c r="G57" i="3"/>
  <c r="D63" i="10" s="1"/>
  <c r="G59" i="3"/>
  <c r="D32" i="10" s="1"/>
  <c r="G58" i="3"/>
  <c r="D37" i="10" s="1"/>
  <c r="G10" i="3"/>
  <c r="D60" i="10" s="1"/>
  <c r="G9" i="3"/>
  <c r="D34" i="10" s="1"/>
  <c r="G11" i="3"/>
  <c r="D55" i="10" s="1"/>
  <c r="G6" i="3"/>
  <c r="D67" i="10" s="1"/>
  <c r="G8" i="3"/>
  <c r="D15" i="10" s="1"/>
  <c r="G7" i="3"/>
  <c r="G66" i="12"/>
  <c r="N37" i="10" s="1"/>
  <c r="G68" i="12"/>
  <c r="N20" i="10" s="1"/>
  <c r="G43" i="13"/>
  <c r="I57" i="10" s="1"/>
  <c r="G67" i="13"/>
  <c r="I27" i="10" s="1"/>
  <c r="G60" i="13"/>
  <c r="I19" i="10" s="1"/>
  <c r="G68" i="13"/>
  <c r="I20" i="10" s="1"/>
  <c r="G61" i="13"/>
  <c r="I58" i="10" s="1"/>
  <c r="G42" i="13"/>
  <c r="I53" i="10" s="1"/>
  <c r="G15" i="3"/>
  <c r="D56" i="10" s="1"/>
  <c r="G23" i="13"/>
  <c r="I44" i="10" s="1"/>
  <c r="G40" i="12"/>
  <c r="N56" i="10" s="1"/>
  <c r="G25" i="12"/>
  <c r="N65" i="10" s="1"/>
  <c r="G17" i="3"/>
  <c r="D16" i="10" s="1"/>
  <c r="G33" i="12"/>
  <c r="N52" i="10" s="1"/>
  <c r="N10"/>
  <c r="G15" i="12"/>
  <c r="N15" i="10" s="1"/>
  <c r="D56" i="19"/>
  <c r="G17" i="12"/>
  <c r="N6" i="10" s="1"/>
  <c r="G16" i="12"/>
  <c r="N9" i="10" s="1"/>
  <c r="G16" i="3"/>
  <c r="D48" i="10" s="1"/>
  <c r="T195"/>
  <c r="G35" i="3"/>
  <c r="D68" i="10" s="1"/>
  <c r="G69" i="3"/>
  <c r="D72" i="10" s="1"/>
  <c r="G71" i="12"/>
  <c r="N74" i="10" s="1"/>
  <c r="G26" i="3"/>
  <c r="D49" i="10" s="1"/>
  <c r="G38" i="3"/>
  <c r="D18" i="10" s="1"/>
  <c r="D25"/>
  <c r="D71"/>
  <c r="G35" i="13"/>
  <c r="I39" i="10" s="1"/>
  <c r="G18" i="12"/>
  <c r="N29" i="10" s="1"/>
  <c r="G24" i="12"/>
  <c r="N43" i="10" s="1"/>
  <c r="G68" i="3"/>
  <c r="D20" i="10" s="1"/>
  <c r="G49" i="12"/>
  <c r="N49" i="10" s="1"/>
  <c r="G69" i="12"/>
  <c r="N72" i="10" s="1"/>
  <c r="G69" i="13"/>
  <c r="I72" i="10" s="1"/>
  <c r="G52" i="12"/>
  <c r="N58" i="10" s="1"/>
  <c r="G70" i="12"/>
  <c r="N73" i="10" s="1"/>
  <c r="D12"/>
  <c r="G34" i="3"/>
  <c r="D23" i="10" s="1"/>
  <c r="D59"/>
  <c r="G67" i="3"/>
  <c r="D27" i="10" s="1"/>
  <c r="G71" i="3"/>
  <c r="D74" i="10" s="1"/>
  <c r="G66" i="3"/>
  <c r="D51" i="10" s="1"/>
  <c r="G59" i="12"/>
  <c r="N45" i="10" s="1"/>
  <c r="G28" i="13"/>
  <c r="I35" i="10" s="1"/>
  <c r="G59" i="13"/>
  <c r="I12" i="10" s="1"/>
  <c r="G32" i="3"/>
  <c r="D39" i="10" s="1"/>
  <c r="D40"/>
  <c r="G45" i="12"/>
  <c r="N7" i="10" s="1"/>
  <c r="G50" i="12"/>
  <c r="N25" i="10" s="1"/>
  <c r="D19"/>
  <c r="D66"/>
  <c r="G19" i="12"/>
  <c r="N22" i="10" s="1"/>
  <c r="G26" i="12"/>
  <c r="N55" i="10" s="1"/>
  <c r="G64" i="12"/>
  <c r="N54" i="10" s="1"/>
  <c r="G58" i="13"/>
  <c r="I37" i="10" s="1"/>
  <c r="G70" i="13"/>
  <c r="I73" i="10" s="1"/>
  <c r="G33" i="3"/>
  <c r="D57" i="10" s="1"/>
  <c r="G70" i="3"/>
  <c r="D73" i="10" s="1"/>
  <c r="G20" i="12"/>
  <c r="N39" i="10" s="1"/>
  <c r="G65" i="12"/>
  <c r="N19" i="10" s="1"/>
  <c r="G71" i="13"/>
  <c r="I74" i="10" s="1"/>
  <c r="G44" i="3"/>
  <c r="D50" i="10" s="1"/>
  <c r="D26"/>
  <c r="G40" i="13"/>
  <c r="I45" i="10" s="1"/>
  <c r="G33" i="13"/>
  <c r="I17" i="10" s="1"/>
  <c r="G61" i="12"/>
  <c r="N36" i="10" s="1"/>
  <c r="G57" i="12"/>
  <c r="N31" i="10" s="1"/>
  <c r="G45" i="13"/>
  <c r="I51" i="10" s="1"/>
  <c r="G37" i="13"/>
  <c r="I23" i="10" s="1"/>
  <c r="G19" i="13"/>
  <c r="I56" i="10" s="1"/>
  <c r="G46" i="13"/>
  <c r="I24" i="10" s="1"/>
  <c r="G23" i="3"/>
  <c r="D35" i="10" s="1"/>
  <c r="G25" i="3"/>
  <c r="D6" i="10" s="1"/>
  <c r="G29" i="3"/>
  <c r="D64" i="10" s="1"/>
  <c r="G37" i="3"/>
  <c r="D36" i="10" s="1"/>
  <c r="G40" i="3"/>
  <c r="D61" i="10" s="1"/>
  <c r="G47" i="3"/>
  <c r="D58" i="10" s="1"/>
  <c r="G64" i="3"/>
  <c r="D33" i="10" s="1"/>
  <c r="G23" i="12"/>
  <c r="N16" i="10" s="1"/>
  <c r="N23"/>
  <c r="G35" i="12"/>
  <c r="N66" i="10" s="1"/>
  <c r="G22" i="13"/>
  <c r="I70" i="10" s="1"/>
  <c r="G24" i="13"/>
  <c r="I48" i="10" s="1"/>
  <c r="I25"/>
  <c r="T191"/>
  <c r="T187"/>
  <c r="T183"/>
  <c r="T179"/>
  <c r="T175"/>
  <c r="T171"/>
  <c r="T167"/>
  <c r="T163"/>
  <c r="T159"/>
  <c r="T155"/>
  <c r="T151"/>
  <c r="T147"/>
  <c r="T143"/>
  <c r="T139"/>
  <c r="T135"/>
  <c r="T131"/>
  <c r="T127"/>
  <c r="T123"/>
  <c r="T119"/>
  <c r="T115"/>
  <c r="T111"/>
  <c r="T107"/>
  <c r="T103"/>
  <c r="T99"/>
  <c r="T95"/>
  <c r="T91"/>
  <c r="T87"/>
  <c r="E5" i="19"/>
  <c r="E6" s="1"/>
  <c r="E7" s="1"/>
  <c r="G19" i="3"/>
  <c r="D43" i="10" s="1"/>
  <c r="G31" i="3"/>
  <c r="D17" i="10" s="1"/>
  <c r="G43" i="3"/>
  <c r="D24" i="10" s="1"/>
  <c r="G22" i="12"/>
  <c r="N13" i="10" s="1"/>
  <c r="G34" i="12"/>
  <c r="N34" i="10" s="1"/>
  <c r="G36" i="12"/>
  <c r="N30" i="10" s="1"/>
  <c r="G47" i="12"/>
  <c r="N53" i="10" s="1"/>
  <c r="G55" i="12"/>
  <c r="N26" i="10" s="1"/>
  <c r="G21" i="13"/>
  <c r="I21" i="10" s="1"/>
  <c r="I22"/>
  <c r="G49" i="13"/>
  <c r="I40" i="10" s="1"/>
  <c r="G27" i="3"/>
  <c r="D70" i="10" s="1"/>
  <c r="G39" i="3"/>
  <c r="D65" i="10" s="1"/>
  <c r="G63" i="3"/>
  <c r="D54" i="10" s="1"/>
  <c r="G20" i="3"/>
  <c r="D52" i="10" s="1"/>
  <c r="G4" i="12"/>
  <c r="N67" i="10" s="1"/>
  <c r="G46" i="12"/>
  <c r="N57" i="10" s="1"/>
  <c r="G58" i="12"/>
  <c r="N59" i="10" s="1"/>
  <c r="G60" i="12"/>
  <c r="N32" i="10" s="1"/>
  <c r="G25" i="13"/>
  <c r="I68" i="10" s="1"/>
  <c r="G34" i="13"/>
  <c r="I13" i="10" s="1"/>
  <c r="G36" i="13"/>
  <c r="I62" i="10" s="1"/>
  <c r="G47" i="13"/>
  <c r="I71" i="10" s="1"/>
  <c r="G24" i="3"/>
  <c r="D22" i="10" s="1"/>
  <c r="G28" i="3"/>
  <c r="D29" i="10" s="1"/>
  <c r="G36" i="3"/>
  <c r="D30" i="10" s="1"/>
  <c r="D31"/>
  <c r="G41" i="12"/>
  <c r="N48" i="10" s="1"/>
  <c r="G53" i="12"/>
  <c r="N18" i="10" s="1"/>
  <c r="G41" i="3"/>
  <c r="D10" i="10" s="1"/>
  <c r="G45" i="3"/>
  <c r="D11" i="10" s="1"/>
  <c r="G65" i="3"/>
  <c r="D45" i="10" s="1"/>
  <c r="N14"/>
  <c r="G38" i="12"/>
  <c r="N44" i="10" s="1"/>
  <c r="G54" i="12"/>
  <c r="N50" i="10" s="1"/>
  <c r="G62" i="12"/>
  <c r="N27" i="10" s="1"/>
  <c r="G18" i="13"/>
  <c r="I29" i="10" s="1"/>
  <c r="G26" i="13"/>
  <c r="I52" i="10" s="1"/>
  <c r="I16"/>
  <c r="G38" i="13"/>
  <c r="I65" i="10" s="1"/>
  <c r="G50" i="13"/>
  <c r="I31" i="10" s="1"/>
  <c r="I42"/>
  <c r="G18" i="3"/>
  <c r="D21" i="10" s="1"/>
  <c r="G22" i="3"/>
  <c r="D41" i="10" s="1"/>
  <c r="G30" i="3"/>
  <c r="D44" i="10" s="1"/>
  <c r="G42" i="3"/>
  <c r="D14" i="10" s="1"/>
  <c r="G46" i="3"/>
  <c r="D7" i="10" s="1"/>
  <c r="G27" i="12"/>
  <c r="N62" i="10" s="1"/>
  <c r="G39" i="12"/>
  <c r="N11" i="10" s="1"/>
  <c r="G51" i="12"/>
  <c r="N71" i="10" s="1"/>
  <c r="G15" i="13"/>
  <c r="I34" i="10" s="1"/>
  <c r="G27" i="13"/>
  <c r="I61" i="10" s="1"/>
  <c r="G39" i="13"/>
  <c r="I50" i="10" s="1"/>
  <c r="I54"/>
  <c r="G29" i="12"/>
  <c r="N47" i="10" s="1"/>
  <c r="G11" i="13"/>
  <c r="I55" i="10" s="1"/>
  <c r="G17" i="13"/>
  <c r="I9" i="10" s="1"/>
  <c r="G29" i="13"/>
  <c r="I10" i="10" s="1"/>
  <c r="G41" i="13"/>
  <c r="I30" i="10" s="1"/>
  <c r="I66"/>
  <c r="G21" i="3"/>
  <c r="D13" i="10" s="1"/>
  <c r="G3" i="12"/>
  <c r="N69" i="10" s="1"/>
  <c r="T83"/>
  <c r="T79"/>
  <c r="T75"/>
  <c r="T71"/>
  <c r="G3" i="19"/>
  <c r="F4"/>
  <c r="T194" i="10"/>
  <c r="T190"/>
  <c r="T186"/>
  <c r="T182"/>
  <c r="T178"/>
  <c r="T174"/>
  <c r="T170"/>
  <c r="T166"/>
  <c r="T162"/>
  <c r="T158"/>
  <c r="T154"/>
  <c r="T150"/>
  <c r="T146"/>
  <c r="T142"/>
  <c r="T138"/>
  <c r="T134"/>
  <c r="T130"/>
  <c r="T126"/>
  <c r="T122"/>
  <c r="T118"/>
  <c r="T114"/>
  <c r="T110"/>
  <c r="T106"/>
  <c r="T102"/>
  <c r="T98"/>
  <c r="T94"/>
  <c r="T90"/>
  <c r="T86"/>
  <c r="T82"/>
  <c r="T78"/>
  <c r="T74"/>
  <c r="T68"/>
  <c r="T63"/>
  <c r="T67"/>
  <c r="Q158"/>
  <c r="Q166"/>
  <c r="Q182"/>
  <c r="Q194"/>
  <c r="T193"/>
  <c r="T189"/>
  <c r="T185"/>
  <c r="T181"/>
  <c r="T177"/>
  <c r="T173"/>
  <c r="T169"/>
  <c r="T165"/>
  <c r="T161"/>
  <c r="T157"/>
  <c r="T153"/>
  <c r="T149"/>
  <c r="T145"/>
  <c r="T141"/>
  <c r="T137"/>
  <c r="T133"/>
  <c r="T129"/>
  <c r="T125"/>
  <c r="T121"/>
  <c r="T117"/>
  <c r="T113"/>
  <c r="T109"/>
  <c r="T105"/>
  <c r="T101"/>
  <c r="T97"/>
  <c r="T93"/>
  <c r="T89"/>
  <c r="T85"/>
  <c r="T81"/>
  <c r="T77"/>
  <c r="T73"/>
  <c r="T69"/>
  <c r="T7"/>
  <c r="T196"/>
  <c r="T192"/>
  <c r="T188"/>
  <c r="T184"/>
  <c r="T180"/>
  <c r="T176"/>
  <c r="T172"/>
  <c r="T168"/>
  <c r="T164"/>
  <c r="T160"/>
  <c r="T156"/>
  <c r="T152"/>
  <c r="T148"/>
  <c r="T144"/>
  <c r="T140"/>
  <c r="T136"/>
  <c r="T132"/>
  <c r="T128"/>
  <c r="T124"/>
  <c r="T120"/>
  <c r="T116"/>
  <c r="T112"/>
  <c r="T108"/>
  <c r="T104"/>
  <c r="T100"/>
  <c r="T96"/>
  <c r="T92"/>
  <c r="T88"/>
  <c r="T84"/>
  <c r="T80"/>
  <c r="T76"/>
  <c r="T72"/>
  <c r="T41"/>
  <c r="T59"/>
  <c r="T9"/>
  <c r="Q110"/>
  <c r="Q114"/>
  <c r="Q126"/>
  <c r="Q130"/>
  <c r="Q142"/>
  <c r="Q146"/>
  <c r="T45"/>
  <c r="T33"/>
  <c r="T6"/>
  <c r="T65"/>
  <c r="T64"/>
  <c r="T51"/>
  <c r="T46"/>
  <c r="T60"/>
  <c r="T24"/>
  <c r="T32"/>
  <c r="T22"/>
  <c r="T53"/>
  <c r="T61"/>
  <c r="T57"/>
  <c r="T44"/>
  <c r="T49"/>
  <c r="M33" i="17"/>
  <c r="M28"/>
  <c r="M14"/>
  <c r="M20"/>
  <c r="M23"/>
  <c r="M26"/>
  <c r="M12"/>
  <c r="M15"/>
  <c r="M7"/>
  <c r="M35"/>
  <c r="M27"/>
  <c r="M6"/>
  <c r="M21"/>
  <c r="M17"/>
  <c r="M9"/>
  <c r="M32"/>
  <c r="M24"/>
  <c r="M18"/>
  <c r="M10"/>
  <c r="M29"/>
  <c r="M13"/>
  <c r="M34"/>
  <c r="M30"/>
  <c r="M22"/>
  <c r="M16"/>
  <c r="M8"/>
  <c r="M25"/>
  <c r="M19"/>
  <c r="M11"/>
  <c r="M31"/>
  <c r="T39" i="10"/>
  <c r="T38"/>
  <c r="T40"/>
  <c r="T13"/>
  <c r="T23"/>
  <c r="T27"/>
  <c r="T11"/>
  <c r="T197"/>
  <c r="T16"/>
  <c r="T14"/>
  <c r="T19"/>
  <c r="T56"/>
  <c r="T37"/>
  <c r="T31"/>
  <c r="T43"/>
  <c r="T48"/>
  <c r="T47"/>
  <c r="T18"/>
  <c r="T55"/>
  <c r="T52"/>
  <c r="T29"/>
  <c r="T34"/>
  <c r="T30"/>
  <c r="T58"/>
  <c r="T21"/>
  <c r="T42"/>
  <c r="T36"/>
  <c r="T20"/>
  <c r="T54"/>
  <c r="T25"/>
  <c r="T62"/>
  <c r="T8"/>
  <c r="T15"/>
  <c r="T28"/>
  <c r="T10"/>
  <c r="T26"/>
  <c r="T17"/>
  <c r="T35"/>
  <c r="Q8"/>
  <c r="Q28"/>
  <c r="Q26"/>
  <c r="G7" i="12"/>
  <c r="N60" i="10" s="1"/>
  <c r="G7" i="13"/>
  <c r="I28" i="10" s="1"/>
  <c r="G10" i="13"/>
  <c r="I46" i="10" s="1"/>
  <c r="G9" i="12"/>
  <c r="N41" i="10" s="1"/>
  <c r="G14" i="12"/>
  <c r="N21" i="10" s="1"/>
  <c r="P80"/>
  <c r="P88"/>
  <c r="P96"/>
  <c r="P104"/>
  <c r="G14" i="3"/>
  <c r="D9" i="10" s="1"/>
  <c r="G11" i="12"/>
  <c r="N8" i="10" s="1"/>
  <c r="G4" i="13"/>
  <c r="I8" i="10" s="1"/>
  <c r="P112"/>
  <c r="P120"/>
  <c r="P128"/>
  <c r="P136"/>
  <c r="P144"/>
  <c r="P152"/>
  <c r="P172"/>
  <c r="P176"/>
  <c r="P180"/>
  <c r="P184"/>
  <c r="P188"/>
  <c r="P192"/>
  <c r="P196"/>
  <c r="G13" i="3"/>
  <c r="D38" i="10" s="1"/>
  <c r="G9" i="13"/>
  <c r="I43" i="10" s="1"/>
  <c r="G12" i="13"/>
  <c r="I6" i="10" s="1"/>
  <c r="Q183"/>
  <c r="Q167"/>
  <c r="P164"/>
  <c r="Q159"/>
  <c r="P156"/>
  <c r="Q147"/>
  <c r="Q143"/>
  <c r="P140"/>
  <c r="Q131"/>
  <c r="Q127"/>
  <c r="P124"/>
  <c r="Q115"/>
  <c r="Q111"/>
  <c r="P108"/>
  <c r="Q99"/>
  <c r="Q95"/>
  <c r="P92"/>
  <c r="Q83"/>
  <c r="Q79"/>
  <c r="P76"/>
  <c r="Q52"/>
  <c r="Q29"/>
  <c r="Q23"/>
  <c r="Q34"/>
  <c r="Q58"/>
  <c r="Q21"/>
  <c r="Q20"/>
  <c r="Q191"/>
  <c r="Q175"/>
  <c r="Q171"/>
  <c r="P168"/>
  <c r="Q163"/>
  <c r="P160"/>
  <c r="Q155"/>
  <c r="Q151"/>
  <c r="P148"/>
  <c r="Q139"/>
  <c r="Q135"/>
  <c r="P132"/>
  <c r="Q123"/>
  <c r="Q119"/>
  <c r="P116"/>
  <c r="P89"/>
  <c r="P121"/>
  <c r="P169"/>
  <c r="Q18"/>
  <c r="P105"/>
  <c r="P137"/>
  <c r="P153"/>
  <c r="P185"/>
  <c r="Q196"/>
  <c r="Q189"/>
  <c r="Q180"/>
  <c r="Q173"/>
  <c r="Q169"/>
  <c r="Q161"/>
  <c r="Q153"/>
  <c r="Q149"/>
  <c r="Q144"/>
  <c r="Q137"/>
  <c r="Q133"/>
  <c r="Q128"/>
  <c r="Q121"/>
  <c r="Q117"/>
  <c r="Q112"/>
  <c r="Q179"/>
  <c r="G10" i="12"/>
  <c r="N38" i="10" s="1"/>
  <c r="P197"/>
  <c r="P78"/>
  <c r="P82"/>
  <c r="P86"/>
  <c r="P90"/>
  <c r="P94"/>
  <c r="P98"/>
  <c r="P102"/>
  <c r="P106"/>
  <c r="P110"/>
  <c r="P114"/>
  <c r="P118"/>
  <c r="P122"/>
  <c r="P126"/>
  <c r="P130"/>
  <c r="P134"/>
  <c r="P138"/>
  <c r="P142"/>
  <c r="P146"/>
  <c r="P150"/>
  <c r="P154"/>
  <c r="P158"/>
  <c r="P162"/>
  <c r="P166"/>
  <c r="P170"/>
  <c r="P174"/>
  <c r="P178"/>
  <c r="P182"/>
  <c r="P186"/>
  <c r="P190"/>
  <c r="P194"/>
  <c r="Q190"/>
  <c r="Q174"/>
  <c r="Q170"/>
  <c r="Q162"/>
  <c r="Q154"/>
  <c r="Q150"/>
  <c r="Q138"/>
  <c r="Q134"/>
  <c r="Q122"/>
  <c r="Q118"/>
  <c r="Q106"/>
  <c r="Q102"/>
  <c r="Q90"/>
  <c r="Q86"/>
  <c r="Q74"/>
  <c r="Q70"/>
  <c r="Q59"/>
  <c r="Q51"/>
  <c r="Q27"/>
  <c r="Q11"/>
  <c r="Q65"/>
  <c r="Q16"/>
  <c r="Q56"/>
  <c r="Q10"/>
  <c r="P75"/>
  <c r="P79"/>
  <c r="P83"/>
  <c r="P87"/>
  <c r="P91"/>
  <c r="P95"/>
  <c r="P99"/>
  <c r="P103"/>
  <c r="P107"/>
  <c r="P111"/>
  <c r="P115"/>
  <c r="P119"/>
  <c r="P123"/>
  <c r="P127"/>
  <c r="P131"/>
  <c r="P135"/>
  <c r="P139"/>
  <c r="P143"/>
  <c r="P147"/>
  <c r="P151"/>
  <c r="P155"/>
  <c r="P159"/>
  <c r="P163"/>
  <c r="P167"/>
  <c r="P171"/>
  <c r="P175"/>
  <c r="P179"/>
  <c r="P183"/>
  <c r="P187"/>
  <c r="P191"/>
  <c r="P195"/>
  <c r="Q187"/>
  <c r="Q195"/>
  <c r="Q107"/>
  <c r="Q105"/>
  <c r="Q103"/>
  <c r="Q101"/>
  <c r="P100"/>
  <c r="Q98"/>
  <c r="Q96"/>
  <c r="Q94"/>
  <c r="Q91"/>
  <c r="Q89"/>
  <c r="Q87"/>
  <c r="Q85"/>
  <c r="P84"/>
  <c r="Q82"/>
  <c r="Q80"/>
  <c r="Q78"/>
  <c r="Q75"/>
  <c r="Q73"/>
  <c r="Q71"/>
  <c r="Q69"/>
  <c r="Q45"/>
  <c r="Q63"/>
  <c r="Q33"/>
  <c r="Q40"/>
  <c r="Q38"/>
  <c r="Q13"/>
  <c r="Q24"/>
  <c r="Q7"/>
  <c r="Q49"/>
  <c r="Q6"/>
  <c r="Q66"/>
  <c r="Q53"/>
  <c r="Q30"/>
  <c r="Q61"/>
  <c r="Q197"/>
  <c r="Q47"/>
  <c r="Q46"/>
  <c r="Q42"/>
  <c r="Q19"/>
  <c r="Q36"/>
  <c r="Q39"/>
  <c r="Q64"/>
  <c r="Q55"/>
  <c r="Q54"/>
  <c r="Q35"/>
  <c r="Q41"/>
  <c r="P77"/>
  <c r="P81"/>
  <c r="P85"/>
  <c r="P93"/>
  <c r="P97"/>
  <c r="P101"/>
  <c r="P109"/>
  <c r="P113"/>
  <c r="P117"/>
  <c r="P125"/>
  <c r="P129"/>
  <c r="P133"/>
  <c r="P141"/>
  <c r="P145"/>
  <c r="P149"/>
  <c r="P157"/>
  <c r="P161"/>
  <c r="P165"/>
  <c r="P173"/>
  <c r="P177"/>
  <c r="P181"/>
  <c r="P189"/>
  <c r="P193"/>
  <c r="Q185"/>
  <c r="Q50"/>
  <c r="Q188"/>
  <c r="Q181"/>
  <c r="Q172"/>
  <c r="Q165"/>
  <c r="Q157"/>
  <c r="Q152"/>
  <c r="Q145"/>
  <c r="Q141"/>
  <c r="Q136"/>
  <c r="Q129"/>
  <c r="Q125"/>
  <c r="Q120"/>
  <c r="Q113"/>
  <c r="Q109"/>
  <c r="Q104"/>
  <c r="Q97"/>
  <c r="Q93"/>
  <c r="Q88"/>
  <c r="Q81"/>
  <c r="Q77"/>
  <c r="Q72"/>
  <c r="Q60"/>
  <c r="Q9"/>
  <c r="Q37"/>
  <c r="Q32"/>
  <c r="Q22"/>
  <c r="Q43"/>
  <c r="Q14"/>
  <c r="Q57"/>
  <c r="Q25"/>
  <c r="Q193"/>
  <c r="Q177"/>
  <c r="Q192"/>
  <c r="Q178"/>
  <c r="Q176"/>
  <c r="Q164"/>
  <c r="Q156"/>
  <c r="Q140"/>
  <c r="Q124"/>
  <c r="Q108"/>
  <c r="Q92"/>
  <c r="Q76"/>
  <c r="Q44"/>
  <c r="Q31"/>
  <c r="Q12"/>
  <c r="Q186"/>
  <c r="Q184"/>
  <c r="Q168"/>
  <c r="Q160"/>
  <c r="Q148"/>
  <c r="Q132"/>
  <c r="Q116"/>
  <c r="Q100"/>
  <c r="Q84"/>
  <c r="Q68"/>
  <c r="Q67"/>
  <c r="Q48"/>
  <c r="Q62"/>
  <c r="Q15"/>
  <c r="Q17"/>
  <c r="G12" i="12"/>
  <c r="N70" i="10" s="1"/>
  <c r="G13" i="12"/>
  <c r="N68" i="10" s="1"/>
  <c r="G3" i="13"/>
  <c r="I67" i="10" s="1"/>
  <c r="G14" i="13"/>
  <c r="I15" i="10" s="1"/>
  <c r="G13" i="13"/>
  <c r="I64" i="10" s="1"/>
  <c r="G3" i="3"/>
  <c r="D8" i="10" s="1"/>
  <c r="G4" i="3"/>
  <c r="D28" i="10" s="1"/>
  <c r="G5" i="3"/>
  <c r="D46" i="10" s="1"/>
  <c r="G12" i="3"/>
  <c r="D47" i="10" s="1"/>
  <c r="G6" i="13"/>
  <c r="I41" i="10" s="1"/>
  <c r="G8" i="13"/>
  <c r="I60" i="10" s="1"/>
  <c r="G5" i="13"/>
  <c r="I69" i="10" s="1"/>
  <c r="G6" i="12"/>
  <c r="N46" i="10" s="1"/>
  <c r="G8" i="12"/>
  <c r="N28" i="10" s="1"/>
  <c r="G5" i="12"/>
  <c r="N64" i="10" s="1"/>
  <c r="D69"/>
  <c r="E56" i="19" l="1"/>
  <c r="P40" i="10"/>
  <c r="P69"/>
  <c r="P74"/>
  <c r="P18"/>
  <c r="P70"/>
  <c r="P71"/>
  <c r="P43"/>
  <c r="P73"/>
  <c r="P66"/>
  <c r="P72"/>
  <c r="P19"/>
  <c r="P59"/>
  <c r="P46"/>
  <c r="P24"/>
  <c r="P12"/>
  <c r="P30"/>
  <c r="P52"/>
  <c r="P16"/>
  <c r="P64"/>
  <c r="P57"/>
  <c r="P49"/>
  <c r="P32"/>
  <c r="P37"/>
  <c r="P56"/>
  <c r="P68"/>
  <c r="P41"/>
  <c r="P47"/>
  <c r="P60"/>
  <c r="P23"/>
  <c r="P6"/>
  <c r="P7"/>
  <c r="P34"/>
  <c r="P14"/>
  <c r="P20"/>
  <c r="P29"/>
  <c r="P31"/>
  <c r="P9"/>
  <c r="F5" i="19"/>
  <c r="F6" s="1"/>
  <c r="F7" s="1"/>
  <c r="F8" s="1"/>
  <c r="P22" i="10"/>
  <c r="P51"/>
  <c r="P13"/>
  <c r="P45"/>
  <c r="H3" i="19"/>
  <c r="G4"/>
  <c r="P61" i="10"/>
  <c r="P11"/>
  <c r="P27"/>
  <c r="P58"/>
  <c r="P33"/>
  <c r="P21"/>
  <c r="P39"/>
  <c r="P42"/>
  <c r="P36"/>
  <c r="P48"/>
  <c r="P65"/>
  <c r="P44"/>
  <c r="P63"/>
  <c r="P67"/>
  <c r="P38"/>
  <c r="P53"/>
  <c r="P26"/>
  <c r="P17"/>
  <c r="P35"/>
  <c r="P25"/>
  <c r="P55"/>
  <c r="P28"/>
  <c r="P54"/>
  <c r="P10"/>
  <c r="P62"/>
  <c r="P8"/>
  <c r="P15"/>
  <c r="P50"/>
  <c r="F56" i="19" l="1"/>
  <c r="G5"/>
  <c r="G6" s="1"/>
  <c r="G7" s="1"/>
  <c r="G8" s="1"/>
  <c r="G9" s="1"/>
  <c r="G56" s="1"/>
  <c r="I3"/>
  <c r="H4"/>
  <c r="R40" i="10"/>
  <c r="R16"/>
  <c r="R117"/>
  <c r="R65"/>
  <c r="R57"/>
  <c r="R49"/>
  <c r="R150"/>
  <c r="R122"/>
  <c r="R20"/>
  <c r="R113"/>
  <c r="R64"/>
  <c r="R154"/>
  <c r="R91"/>
  <c r="R112"/>
  <c r="R151"/>
  <c r="R99"/>
  <c r="R125"/>
  <c r="R36"/>
  <c r="R59"/>
  <c r="R186"/>
  <c r="R123"/>
  <c r="R176"/>
  <c r="R46"/>
  <c r="R37"/>
  <c r="R153"/>
  <c r="R76"/>
  <c r="R90"/>
  <c r="R42"/>
  <c r="R55"/>
  <c r="R24"/>
  <c r="R130"/>
  <c r="R136"/>
  <c r="R51"/>
  <c r="R116"/>
  <c r="R15"/>
  <c r="R129"/>
  <c r="R100"/>
  <c r="R27"/>
  <c r="R74"/>
  <c r="R138"/>
  <c r="R28"/>
  <c r="R75"/>
  <c r="R139"/>
  <c r="R63"/>
  <c r="R128"/>
  <c r="R192"/>
  <c r="R69"/>
  <c r="R133"/>
  <c r="R183"/>
  <c r="R45"/>
  <c r="R146"/>
  <c r="R58"/>
  <c r="R131"/>
  <c r="R72"/>
  <c r="R152"/>
  <c r="R9"/>
  <c r="R141"/>
  <c r="R185"/>
  <c r="R86"/>
  <c r="R166"/>
  <c r="R13"/>
  <c r="R140"/>
  <c r="R145"/>
  <c r="R33"/>
  <c r="R19"/>
  <c r="R135"/>
  <c r="R17"/>
  <c r="R143"/>
  <c r="R80"/>
  <c r="R144"/>
  <c r="R39"/>
  <c r="R85"/>
  <c r="R149"/>
  <c r="R155"/>
  <c r="R82"/>
  <c r="R162"/>
  <c r="R52"/>
  <c r="R10"/>
  <c r="R88"/>
  <c r="R184"/>
  <c r="R77"/>
  <c r="R157"/>
  <c r="R35"/>
  <c r="R102"/>
  <c r="R182"/>
  <c r="R119"/>
  <c r="R172"/>
  <c r="R54"/>
  <c r="R190"/>
  <c r="R147"/>
  <c r="R124"/>
  <c r="R181"/>
  <c r="R158"/>
  <c r="R11"/>
  <c r="R106"/>
  <c r="R170"/>
  <c r="R66"/>
  <c r="R107"/>
  <c r="R47"/>
  <c r="R96"/>
  <c r="R160"/>
  <c r="R61"/>
  <c r="R101"/>
  <c r="R173"/>
  <c r="R187"/>
  <c r="R98"/>
  <c r="R194"/>
  <c r="R83"/>
  <c r="R18"/>
  <c r="R120"/>
  <c r="R25"/>
  <c r="R93"/>
  <c r="R167"/>
  <c r="R197"/>
  <c r="R118"/>
  <c r="R174"/>
  <c r="R31"/>
  <c r="R32"/>
  <c r="R179"/>
  <c r="R127"/>
  <c r="R26"/>
  <c r="R188"/>
  <c r="R53"/>
  <c r="R56"/>
  <c r="R95"/>
  <c r="R180"/>
  <c r="R159"/>
  <c r="R71"/>
  <c r="R156"/>
  <c r="R175"/>
  <c r="R73"/>
  <c r="R68"/>
  <c r="R94"/>
  <c r="R169"/>
  <c r="R7"/>
  <c r="R114"/>
  <c r="R178"/>
  <c r="R23"/>
  <c r="R115"/>
  <c r="R43"/>
  <c r="R104"/>
  <c r="R168"/>
  <c r="R22"/>
  <c r="R109"/>
  <c r="R189"/>
  <c r="R171"/>
  <c r="R70"/>
  <c r="R134"/>
  <c r="R110"/>
  <c r="R87"/>
  <c r="R108"/>
  <c r="R81"/>
  <c r="R161"/>
  <c r="R126"/>
  <c r="R67"/>
  <c r="R121"/>
  <c r="R78"/>
  <c r="R12"/>
  <c r="R97"/>
  <c r="R191"/>
  <c r="R196"/>
  <c r="R79"/>
  <c r="R6"/>
  <c r="R29"/>
  <c r="R84"/>
  <c r="R38"/>
  <c r="R195"/>
  <c r="R30"/>
  <c r="R44"/>
  <c r="R60"/>
  <c r="R193"/>
  <c r="R137"/>
  <c r="R132"/>
  <c r="R111"/>
  <c r="R62"/>
  <c r="R50"/>
  <c r="R21"/>
  <c r="R41"/>
  <c r="R148"/>
  <c r="R89"/>
  <c r="R177"/>
  <c r="R142"/>
  <c r="R103"/>
  <c r="R92"/>
  <c r="R14"/>
  <c r="R165"/>
  <c r="R163"/>
  <c r="R105"/>
  <c r="R164"/>
  <c r="R48"/>
  <c r="R34"/>
  <c r="R8"/>
  <c r="H5" i="19" l="1"/>
  <c r="H6" s="1"/>
  <c r="H7" s="1"/>
  <c r="H8" s="1"/>
  <c r="H9" s="1"/>
  <c r="H10" s="1"/>
  <c r="J3"/>
  <c r="I4"/>
  <c r="I5" l="1"/>
  <c r="I6" s="1"/>
  <c r="I7" s="1"/>
  <c r="I8" s="1"/>
  <c r="I9" s="1"/>
  <c r="I10" s="1"/>
  <c r="I11" s="1"/>
  <c r="H56"/>
  <c r="K3"/>
  <c r="J4"/>
  <c r="I56" l="1"/>
  <c r="J5"/>
  <c r="J6" s="1"/>
  <c r="J7" s="1"/>
  <c r="J8" s="1"/>
  <c r="J9" s="1"/>
  <c r="J10" s="1"/>
  <c r="J11" s="1"/>
  <c r="J12" s="1"/>
  <c r="L3"/>
  <c r="K4"/>
  <c r="J56" l="1"/>
  <c r="K5"/>
  <c r="K6" s="1"/>
  <c r="K7" s="1"/>
  <c r="K8" s="1"/>
  <c r="K9" s="1"/>
  <c r="K10" s="1"/>
  <c r="K11" s="1"/>
  <c r="K12" s="1"/>
  <c r="K13" s="1"/>
  <c r="M3"/>
  <c r="L4"/>
  <c r="K56" l="1"/>
  <c r="L5"/>
  <c r="L6" s="1"/>
  <c r="L7" s="1"/>
  <c r="L8" s="1"/>
  <c r="L9" s="1"/>
  <c r="L10" s="1"/>
  <c r="L11" s="1"/>
  <c r="L12" s="1"/>
  <c r="L13" s="1"/>
  <c r="L14" s="1"/>
  <c r="N3"/>
  <c r="M4"/>
  <c r="M5" l="1"/>
  <c r="M6" s="1"/>
  <c r="M7" s="1"/>
  <c r="M8" s="1"/>
  <c r="M9" s="1"/>
  <c r="M10" s="1"/>
  <c r="M11" s="1"/>
  <c r="M12" s="1"/>
  <c r="M13" s="1"/>
  <c r="M14" s="1"/>
  <c r="M15" s="1"/>
  <c r="L56"/>
  <c r="O3"/>
  <c r="N4"/>
  <c r="M56" l="1"/>
  <c r="N5"/>
  <c r="N6" s="1"/>
  <c r="N7" s="1"/>
  <c r="N8" s="1"/>
  <c r="N9" s="1"/>
  <c r="N10" s="1"/>
  <c r="N11" s="1"/>
  <c r="N12" s="1"/>
  <c r="N13" s="1"/>
  <c r="N14" s="1"/>
  <c r="N15" s="1"/>
  <c r="N16" s="1"/>
  <c r="P3"/>
  <c r="O4"/>
  <c r="O5" l="1"/>
  <c r="O6" s="1"/>
  <c r="O7" s="1"/>
  <c r="O8" s="1"/>
  <c r="O9" s="1"/>
  <c r="O10" s="1"/>
  <c r="O11" s="1"/>
  <c r="O12" s="1"/>
  <c r="O13" s="1"/>
  <c r="O14" s="1"/>
  <c r="O15" s="1"/>
  <c r="O16" s="1"/>
  <c r="O17" s="1"/>
  <c r="O56" s="1"/>
  <c r="N56"/>
  <c r="Q3"/>
  <c r="P4"/>
  <c r="P5" l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R3"/>
  <c r="Q4"/>
  <c r="Q5" l="1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P56"/>
  <c r="S3"/>
  <c r="R4"/>
  <c r="Q56" l="1"/>
  <c r="R5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T3"/>
  <c r="S4"/>
  <c r="R56" l="1"/>
  <c r="S5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U3"/>
  <c r="T4"/>
  <c r="T5" l="1"/>
  <c r="T6" s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S56"/>
  <c r="V3"/>
  <c r="U4"/>
  <c r="T56" l="1"/>
  <c r="U5"/>
  <c r="U6" s="1"/>
  <c r="U7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W3"/>
  <c r="V4"/>
  <c r="V5" l="1"/>
  <c r="U56"/>
  <c r="X3"/>
  <c r="W4"/>
  <c r="W5" l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V6"/>
  <c r="Y3"/>
  <c r="X4"/>
  <c r="V7" l="1"/>
  <c r="X5"/>
  <c r="X6" s="1"/>
  <c r="X7" s="1"/>
  <c r="X8" s="1"/>
  <c r="X9" s="1"/>
  <c r="X10" s="1"/>
  <c r="X11" s="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W56"/>
  <c r="Z3"/>
  <c r="Y4"/>
  <c r="Y5" l="1"/>
  <c r="Y6" s="1"/>
  <c r="Y7" s="1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X56"/>
  <c r="V8"/>
  <c r="AA3"/>
  <c r="Z4"/>
  <c r="V9" l="1"/>
  <c r="Z5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Y56"/>
  <c r="AB3"/>
  <c r="AA4"/>
  <c r="AA5" l="1"/>
  <c r="AA6" s="1"/>
  <c r="AA7" s="1"/>
  <c r="AA8" s="1"/>
  <c r="AA9" s="1"/>
  <c r="AA10" s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A26" s="1"/>
  <c r="AA27" s="1"/>
  <c r="AA28" s="1"/>
  <c r="AA29" s="1"/>
  <c r="V10"/>
  <c r="Z56"/>
  <c r="AC3"/>
  <c r="AB4"/>
  <c r="V11" l="1"/>
  <c r="AB5"/>
  <c r="AB6" s="1"/>
  <c r="AB7" s="1"/>
  <c r="AB8" s="1"/>
  <c r="AB9" s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B28" s="1"/>
  <c r="AB29" s="1"/>
  <c r="AB30" s="1"/>
  <c r="AA56"/>
  <c r="AD3"/>
  <c r="AC4"/>
  <c r="AC5" l="1"/>
  <c r="AC6" s="1"/>
  <c r="AC7" s="1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B56"/>
  <c r="V12"/>
  <c r="AE3"/>
  <c r="AD4"/>
  <c r="AC56" l="1"/>
  <c r="V13"/>
  <c r="AD5"/>
  <c r="AD6" s="1"/>
  <c r="AD7" s="1"/>
  <c r="AD8" s="1"/>
  <c r="AD9" s="1"/>
  <c r="AD10" s="1"/>
  <c r="AD11" s="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AD29" s="1"/>
  <c r="AD30" s="1"/>
  <c r="AD31" s="1"/>
  <c r="AD32" s="1"/>
  <c r="AF3"/>
  <c r="AE4"/>
  <c r="AE5" l="1"/>
  <c r="AE6" s="1"/>
  <c r="AE7" s="1"/>
  <c r="AE8" s="1"/>
  <c r="AE9" s="1"/>
  <c r="AE10" s="1"/>
  <c r="AE11" s="1"/>
  <c r="AE12" s="1"/>
  <c r="AE13" s="1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E28" s="1"/>
  <c r="AE29" s="1"/>
  <c r="AE30" s="1"/>
  <c r="AE31" s="1"/>
  <c r="AE32" s="1"/>
  <c r="AE33" s="1"/>
  <c r="AD56"/>
  <c r="V14"/>
  <c r="AG3"/>
  <c r="AF4"/>
  <c r="V15" l="1"/>
  <c r="AF5"/>
  <c r="AF6" s="1"/>
  <c r="AF7" s="1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AF28" s="1"/>
  <c r="AF29" s="1"/>
  <c r="AF30" s="1"/>
  <c r="AF31" s="1"/>
  <c r="AF32" s="1"/>
  <c r="AF33" s="1"/>
  <c r="AF34" s="1"/>
  <c r="AE56"/>
  <c r="AH3"/>
  <c r="AG4"/>
  <c r="AF56" l="1"/>
  <c r="AG5"/>
  <c r="AG6" s="1"/>
  <c r="AG7" s="1"/>
  <c r="AG8" s="1"/>
  <c r="AG9" s="1"/>
  <c r="AG10" s="1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V16"/>
  <c r="AI3"/>
  <c r="AH4"/>
  <c r="AG56" l="1"/>
  <c r="V17"/>
  <c r="AH5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AH22" s="1"/>
  <c r="AH23" s="1"/>
  <c r="AH24" s="1"/>
  <c r="AH25" s="1"/>
  <c r="AH26" s="1"/>
  <c r="AH27" s="1"/>
  <c r="AH28" s="1"/>
  <c r="AH29" s="1"/>
  <c r="AH30" s="1"/>
  <c r="AH31" s="1"/>
  <c r="AH32" s="1"/>
  <c r="AH33" s="1"/>
  <c r="AH34" s="1"/>
  <c r="AH35" s="1"/>
  <c r="AH36" s="1"/>
  <c r="AJ3"/>
  <c r="AI4"/>
  <c r="AH56" l="1"/>
  <c r="AI5"/>
  <c r="AI6" s="1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AI36" s="1"/>
  <c r="AI37" s="1"/>
  <c r="V18"/>
  <c r="AK3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J4"/>
  <c r="V19" l="1"/>
  <c r="AJ5"/>
  <c r="AK4"/>
  <c r="AI56"/>
  <c r="AJ6" l="1"/>
  <c r="AK5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L4"/>
  <c r="V20"/>
  <c r="AM4" l="1"/>
  <c r="V21"/>
  <c r="AJ7"/>
  <c r="AK6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V22" l="1"/>
  <c r="AJ8"/>
  <c r="AK7"/>
  <c r="AN4"/>
  <c r="AK8" l="1"/>
  <c r="AL8" s="1"/>
  <c r="AM8" s="1"/>
  <c r="AN8" s="1"/>
  <c r="AO8" s="1"/>
  <c r="AP8" s="1"/>
  <c r="AQ8" s="1"/>
  <c r="AR8" s="1"/>
  <c r="AS8" s="1"/>
  <c r="AT8" s="1"/>
  <c r="AU8" s="1"/>
  <c r="AV8" s="1"/>
  <c r="AW8" s="1"/>
  <c r="AX8" s="1"/>
  <c r="AY8" s="1"/>
  <c r="AJ9"/>
  <c r="AL7"/>
  <c r="AO4"/>
  <c r="V23"/>
  <c r="V24" l="1"/>
  <c r="AM7"/>
  <c r="AP4"/>
  <c r="AK9"/>
  <c r="AJ10"/>
  <c r="AN7" l="1"/>
  <c r="AJ11"/>
  <c r="AK10"/>
  <c r="AL10" s="1"/>
  <c r="AM10" s="1"/>
  <c r="AN10" s="1"/>
  <c r="AO10" s="1"/>
  <c r="AP10" s="1"/>
  <c r="AQ10" s="1"/>
  <c r="AR10" s="1"/>
  <c r="AS10" s="1"/>
  <c r="AT10" s="1"/>
  <c r="AU10" s="1"/>
  <c r="AV10" s="1"/>
  <c r="AW10" s="1"/>
  <c r="AX10" s="1"/>
  <c r="AY10" s="1"/>
  <c r="AL9"/>
  <c r="AQ4"/>
  <c r="V56"/>
  <c r="AJ12" l="1"/>
  <c r="AK11"/>
  <c r="AL11" s="1"/>
  <c r="AM11" s="1"/>
  <c r="AN11" s="1"/>
  <c r="AO11" s="1"/>
  <c r="AP11" s="1"/>
  <c r="AQ11" s="1"/>
  <c r="AR11" s="1"/>
  <c r="AS11" s="1"/>
  <c r="AT11" s="1"/>
  <c r="AU11" s="1"/>
  <c r="AV11" s="1"/>
  <c r="AW11" s="1"/>
  <c r="AX11" s="1"/>
  <c r="AY11" s="1"/>
  <c r="AR4"/>
  <c r="AM9"/>
  <c r="AO7"/>
  <c r="AS4" l="1"/>
  <c r="AP7"/>
  <c r="AN9"/>
  <c r="AJ13"/>
  <c r="AK12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Q7" l="1"/>
  <c r="AJ14"/>
  <c r="AK13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O9"/>
  <c r="AT4"/>
  <c r="AJ15" l="1"/>
  <c r="AK14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P9"/>
  <c r="AU4"/>
  <c r="AR7"/>
  <c r="AQ9" l="1"/>
  <c r="AV4"/>
  <c r="AS7"/>
  <c r="AJ16"/>
  <c r="AK15"/>
  <c r="AL15" s="1"/>
  <c r="AM15" s="1"/>
  <c r="AN15" s="1"/>
  <c r="AJ17" l="1"/>
  <c r="AK16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W4"/>
  <c r="AO15"/>
  <c r="AT7"/>
  <c r="AR9"/>
  <c r="AX4" l="1"/>
  <c r="AU7"/>
  <c r="AS9"/>
  <c r="AP15"/>
  <c r="AJ18"/>
  <c r="AK17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Q15" l="1"/>
  <c r="AV7"/>
  <c r="AY4"/>
  <c r="AJ19"/>
  <c r="AK18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T9"/>
  <c r="AJ20" l="1"/>
  <c r="AK19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AY19" s="1"/>
  <c r="AW7"/>
  <c r="AU9"/>
  <c r="AR15"/>
  <c r="AV9" l="1"/>
  <c r="AS15"/>
  <c r="AX7"/>
  <c r="AJ21"/>
  <c r="AK20"/>
  <c r="AL20" s="1"/>
  <c r="AM20" s="1"/>
  <c r="AN20" s="1"/>
  <c r="AO20" s="1"/>
  <c r="AP20" s="1"/>
  <c r="AQ20" s="1"/>
  <c r="AR20" l="1"/>
  <c r="AJ22"/>
  <c r="AK2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T15"/>
  <c r="AY7"/>
  <c r="AW9"/>
  <c r="AX9" l="1"/>
  <c r="AU15"/>
  <c r="AS20"/>
  <c r="AJ23"/>
  <c r="AK22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Y22" s="1"/>
  <c r="AJ24" l="1"/>
  <c r="AK23"/>
  <c r="AL23" s="1"/>
  <c r="AM23" s="1"/>
  <c r="AN23" s="1"/>
  <c r="AO23" s="1"/>
  <c r="AP23" s="1"/>
  <c r="AQ23" s="1"/>
  <c r="AR23" s="1"/>
  <c r="AS23" s="1"/>
  <c r="AT23" s="1"/>
  <c r="AU23" s="1"/>
  <c r="AV23" s="1"/>
  <c r="AW23" s="1"/>
  <c r="AX23" s="1"/>
  <c r="AY23" s="1"/>
  <c r="AV15"/>
  <c r="AT20"/>
  <c r="AY9"/>
  <c r="AW15" l="1"/>
  <c r="AU20"/>
  <c r="AJ25"/>
  <c r="AK24"/>
  <c r="AL24" s="1"/>
  <c r="AM24" s="1"/>
  <c r="AN24" s="1"/>
  <c r="AO24" s="1"/>
  <c r="AP24" s="1"/>
  <c r="AQ24" s="1"/>
  <c r="AR24" s="1"/>
  <c r="AS24" s="1"/>
  <c r="AT24" s="1"/>
  <c r="AU24" s="1"/>
  <c r="AV24" s="1"/>
  <c r="AW24" s="1"/>
  <c r="AX24" s="1"/>
  <c r="AY24" s="1"/>
  <c r="AV20" l="1"/>
  <c r="AJ26"/>
  <c r="AK25"/>
  <c r="AL25" s="1"/>
  <c r="AM25" s="1"/>
  <c r="AN25" s="1"/>
  <c r="AO25" s="1"/>
  <c r="AP25" s="1"/>
  <c r="AQ25" s="1"/>
  <c r="AR25" s="1"/>
  <c r="AS25" s="1"/>
  <c r="AT25" s="1"/>
  <c r="AU25" s="1"/>
  <c r="AV25" s="1"/>
  <c r="AW25" s="1"/>
  <c r="AX25" s="1"/>
  <c r="AY25" s="1"/>
  <c r="AX15"/>
  <c r="AJ27" l="1"/>
  <c r="AK26"/>
  <c r="AL26" s="1"/>
  <c r="AM26" s="1"/>
  <c r="AN26" s="1"/>
  <c r="AO26" s="1"/>
  <c r="AP26" s="1"/>
  <c r="AQ26" s="1"/>
  <c r="AR26" s="1"/>
  <c r="AS26" s="1"/>
  <c r="AT26" s="1"/>
  <c r="AU26" s="1"/>
  <c r="AV26" s="1"/>
  <c r="AW26" s="1"/>
  <c r="AX26" s="1"/>
  <c r="AY26" s="1"/>
  <c r="AY15"/>
  <c r="AW20"/>
  <c r="AX20" l="1"/>
  <c r="AJ28"/>
  <c r="AK27"/>
  <c r="AL27" s="1"/>
  <c r="AM27" s="1"/>
  <c r="AN27" s="1"/>
  <c r="AO27" s="1"/>
  <c r="AP27" s="1"/>
  <c r="AQ27" s="1"/>
  <c r="AR27" s="1"/>
  <c r="AS27" s="1"/>
  <c r="AT27" s="1"/>
  <c r="AU27" s="1"/>
  <c r="AV27" s="1"/>
  <c r="AW27" s="1"/>
  <c r="AX27" s="1"/>
  <c r="AY27" s="1"/>
  <c r="AJ29" l="1"/>
  <c r="AK28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Y20"/>
  <c r="AJ30" l="1"/>
  <c r="AK29"/>
  <c r="AL29" s="1"/>
  <c r="AM29" s="1"/>
  <c r="AN29" s="1"/>
  <c r="AO29" s="1"/>
  <c r="AP29" s="1"/>
  <c r="AQ29" s="1"/>
  <c r="AR29" s="1"/>
  <c r="AS29" s="1"/>
  <c r="AT29" s="1"/>
  <c r="AU29" s="1"/>
  <c r="AV29" s="1"/>
  <c r="AW29" s="1"/>
  <c r="AX29" s="1"/>
  <c r="AY29" s="1"/>
  <c r="AJ31" l="1"/>
  <c r="AK30"/>
  <c r="AL30" s="1"/>
  <c r="AM30" s="1"/>
  <c r="AN30" s="1"/>
  <c r="AO30" s="1"/>
  <c r="AP30" s="1"/>
  <c r="AQ30" s="1"/>
  <c r="AR30" s="1"/>
  <c r="AS30" s="1"/>
  <c r="AT30" s="1"/>
  <c r="AU30" s="1"/>
  <c r="AV30" s="1"/>
  <c r="AW30" s="1"/>
  <c r="AX30" s="1"/>
  <c r="AY30" s="1"/>
  <c r="AJ32" l="1"/>
  <c r="AK3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J33" l="1"/>
  <c r="AK32"/>
  <c r="AL32" s="1"/>
  <c r="AM32" s="1"/>
  <c r="AN32" s="1"/>
  <c r="AO32" s="1"/>
  <c r="AP32" s="1"/>
  <c r="AQ32" s="1"/>
  <c r="AR32" s="1"/>
  <c r="AS32" s="1"/>
  <c r="AT32" s="1"/>
  <c r="AU32" s="1"/>
  <c r="AV32" s="1"/>
  <c r="AW32" s="1"/>
  <c r="AX32" s="1"/>
  <c r="AY32" s="1"/>
  <c r="AJ34" l="1"/>
  <c r="AK33"/>
  <c r="AL33" s="1"/>
  <c r="AM33" s="1"/>
  <c r="AN33" s="1"/>
  <c r="AO33" s="1"/>
  <c r="AP33" s="1"/>
  <c r="AQ33" s="1"/>
  <c r="AR33" s="1"/>
  <c r="AS33" s="1"/>
  <c r="AT33" s="1"/>
  <c r="AU33" s="1"/>
  <c r="AV33" s="1"/>
  <c r="AW33" s="1"/>
  <c r="AX33" s="1"/>
  <c r="AY33" s="1"/>
  <c r="AJ35" l="1"/>
  <c r="AK34"/>
  <c r="AL34" s="1"/>
  <c r="AM34" s="1"/>
  <c r="AN34" s="1"/>
  <c r="AO34" s="1"/>
  <c r="AP34" s="1"/>
  <c r="AQ34" s="1"/>
  <c r="AR34" s="1"/>
  <c r="AS34" s="1"/>
  <c r="AT34" s="1"/>
  <c r="AU34" s="1"/>
  <c r="AV34" s="1"/>
  <c r="AW34" s="1"/>
  <c r="AX34" s="1"/>
  <c r="AY34" s="1"/>
  <c r="AJ36" l="1"/>
  <c r="AK35"/>
  <c r="AL35" s="1"/>
  <c r="AM35" s="1"/>
  <c r="AN35" s="1"/>
  <c r="AO35" s="1"/>
  <c r="AP35" s="1"/>
  <c r="AQ35" s="1"/>
  <c r="AR35" s="1"/>
  <c r="AS35" s="1"/>
  <c r="AT35" s="1"/>
  <c r="AU35" s="1"/>
  <c r="AV35" s="1"/>
  <c r="AW35" s="1"/>
  <c r="AX35" s="1"/>
  <c r="AY35" s="1"/>
  <c r="AJ37" l="1"/>
  <c r="AK36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Y36" s="1"/>
  <c r="AJ38" l="1"/>
  <c r="AK37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Y37" s="1"/>
  <c r="AK38" l="1"/>
  <c r="AJ56"/>
  <c r="AL38" l="1"/>
  <c r="AK56"/>
  <c r="AM38" l="1"/>
  <c r="AL56"/>
  <c r="AN38" l="1"/>
  <c r="AM56"/>
  <c r="AO38" l="1"/>
  <c r="AN56"/>
  <c r="AP38" l="1"/>
  <c r="AO56"/>
  <c r="AQ38" l="1"/>
  <c r="AP56"/>
  <c r="AR38" l="1"/>
  <c r="AQ56"/>
  <c r="AS38" l="1"/>
  <c r="AR56"/>
  <c r="AT38" l="1"/>
  <c r="AS56"/>
  <c r="AU38" l="1"/>
  <c r="AT56"/>
  <c r="AV38" l="1"/>
  <c r="AU56"/>
  <c r="AW38" l="1"/>
  <c r="AV56"/>
  <c r="AX38" l="1"/>
  <c r="AW56"/>
  <c r="AY38" l="1"/>
  <c r="AY56" s="1"/>
  <c r="AX56"/>
</calcChain>
</file>

<file path=xl/sharedStrings.xml><?xml version="1.0" encoding="utf-8"?>
<sst xmlns="http://schemas.openxmlformats.org/spreadsheetml/2006/main" count="762" uniqueCount="310">
  <si>
    <t>OPEN</t>
  </si>
  <si>
    <t>TOTAL</t>
  </si>
  <si>
    <t>Floyd Foster</t>
  </si>
  <si>
    <t>Mike Bloom</t>
  </si>
  <si>
    <t>Chris Bruns</t>
  </si>
  <si>
    <t>Sarah Syr</t>
  </si>
  <si>
    <t>Kyle Kenagy</t>
  </si>
  <si>
    <t>Wayne Rodgers</t>
  </si>
  <si>
    <t>Tana Brickey</t>
  </si>
  <si>
    <t>Jamie Parks</t>
  </si>
  <si>
    <t>Gwen Smith</t>
  </si>
  <si>
    <t>John Ludwick</t>
  </si>
  <si>
    <t>Chrislyn Prantl</t>
  </si>
  <si>
    <t>Frank Prantl</t>
  </si>
  <si>
    <t>Donna Kamstra</t>
  </si>
  <si>
    <t>AMATEUR</t>
  </si>
  <si>
    <t>Tommy Wehe</t>
  </si>
  <si>
    <t>Brad Zuver</t>
  </si>
  <si>
    <t>Carmon Edmans</t>
  </si>
  <si>
    <t>Janice Wimberley</t>
  </si>
  <si>
    <t>Darlene Cole</t>
  </si>
  <si>
    <t>Dorinda Williams</t>
  </si>
  <si>
    <t>Kati Anderson</t>
  </si>
  <si>
    <t>Jim Armstrong</t>
  </si>
  <si>
    <t>Novice</t>
  </si>
  <si>
    <t>Maria Smith</t>
  </si>
  <si>
    <t>Debbie Groshong</t>
  </si>
  <si>
    <t>Lisa Ruth</t>
  </si>
  <si>
    <t>Hali Dorsey</t>
  </si>
  <si>
    <t>Chelsie Hopkins</t>
  </si>
  <si>
    <t>Lucy Kenagy</t>
  </si>
  <si>
    <t>Shareen Rowland</t>
  </si>
  <si>
    <t>Nancy Allen</t>
  </si>
  <si>
    <t>Sam Cambell</t>
  </si>
  <si>
    <t>Patrick Priest</t>
  </si>
  <si>
    <t>Amy Palm</t>
  </si>
  <si>
    <t>Kayla Wehe</t>
  </si>
  <si>
    <t>Adrene Eide</t>
  </si>
  <si>
    <t>Buckle Series</t>
  </si>
  <si>
    <t>Sandra Baker</t>
  </si>
  <si>
    <t>Bill Stewart</t>
  </si>
  <si>
    <t>Tiffany Cornish</t>
  </si>
  <si>
    <t>Lori Jeffredo</t>
  </si>
  <si>
    <t>Mikiah Tichota</t>
  </si>
  <si>
    <t>Marci Davis</t>
  </si>
  <si>
    <t>Cintia Garcia</t>
  </si>
  <si>
    <t>Amy Kenagy</t>
  </si>
  <si>
    <t>Shay Graham</t>
  </si>
  <si>
    <t>Karen Winter</t>
  </si>
  <si>
    <t>Kristy Winters</t>
  </si>
  <si>
    <t>Al Alexander</t>
  </si>
  <si>
    <t>Patricia Alexander</t>
  </si>
  <si>
    <t>Eli Kenagy</t>
  </si>
  <si>
    <t>GREEN NOVICE - Buckle Series</t>
  </si>
  <si>
    <t>1O</t>
  </si>
  <si>
    <t>2O</t>
  </si>
  <si>
    <t>3O</t>
  </si>
  <si>
    <t>4O</t>
  </si>
  <si>
    <t>5O</t>
  </si>
  <si>
    <t>6O</t>
  </si>
  <si>
    <t>7O</t>
  </si>
  <si>
    <t>8O</t>
  </si>
  <si>
    <t>9O</t>
  </si>
  <si>
    <t>10O</t>
  </si>
  <si>
    <t>11O</t>
  </si>
  <si>
    <t>12O</t>
  </si>
  <si>
    <t>13O</t>
  </si>
  <si>
    <t>14O</t>
  </si>
  <si>
    <t>15O</t>
  </si>
  <si>
    <t>16O</t>
  </si>
  <si>
    <t>17O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</si>
  <si>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</si>
  <si>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</si>
  <si>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</si>
  <si>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</si>
  <si>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</si>
  <si>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</si>
  <si>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</si>
  <si>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</si>
  <si>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</si>
  <si>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</si>
  <si>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</si>
  <si>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</si>
  <si>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</si>
  <si>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</si>
  <si>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</si>
  <si>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1N</t>
  </si>
  <si>
    <t>2N</t>
  </si>
  <si>
    <t>3N</t>
  </si>
  <si>
    <t>4N</t>
  </si>
  <si>
    <t>5N</t>
  </si>
  <si>
    <t>6N</t>
  </si>
  <si>
    <t>7N</t>
  </si>
  <si>
    <t>8N</t>
  </si>
  <si>
    <t>9N</t>
  </si>
  <si>
    <t>10N</t>
  </si>
  <si>
    <t>11N</t>
  </si>
  <si>
    <t>12N</t>
  </si>
  <si>
    <t>13N</t>
  </si>
  <si>
    <t>14N</t>
  </si>
  <si>
    <t>15N</t>
  </si>
  <si>
    <t>16N</t>
  </si>
  <si>
    <t>17N</t>
  </si>
  <si>
    <t>18N</t>
  </si>
  <si>
    <t>19N</t>
  </si>
  <si>
    <t>1G</t>
  </si>
  <si>
    <t>2G</t>
  </si>
  <si>
    <t>3G</t>
  </si>
  <si>
    <t>4G</t>
  </si>
  <si>
    <t>5G</t>
  </si>
  <si>
    <t>6G</t>
  </si>
  <si>
    <t>7G</t>
  </si>
  <si>
    <t>8G</t>
  </si>
  <si>
    <t>9G</t>
  </si>
  <si>
    <t>10G</t>
  </si>
  <si>
    <t>11G</t>
  </si>
  <si>
    <t>12G</t>
  </si>
  <si>
    <t>13G</t>
  </si>
  <si>
    <t>14G</t>
  </si>
  <si>
    <t>Name</t>
  </si>
  <si>
    <t>Contestant ID</t>
  </si>
  <si>
    <t>Cows</t>
  </si>
  <si>
    <t>Time</t>
  </si>
  <si>
    <t>Overall Team Time</t>
  </si>
  <si>
    <t>Overall Team Cows - Actual #</t>
  </si>
  <si>
    <t>Contestant Cow Handicap</t>
  </si>
  <si>
    <t>Cow Handicap</t>
  </si>
  <si>
    <t>Set #1</t>
  </si>
  <si>
    <t>Set #2</t>
  </si>
  <si>
    <t>Set #</t>
  </si>
  <si>
    <t>Set #3</t>
  </si>
  <si>
    <t>Go Number</t>
  </si>
  <si>
    <t xml:space="preserve">Name </t>
  </si>
  <si>
    <t>Total Cows</t>
  </si>
  <si>
    <t>Total Time</t>
  </si>
  <si>
    <t>Ranking</t>
  </si>
  <si>
    <t>Total</t>
  </si>
  <si>
    <t>Final Ranking Including Time</t>
  </si>
  <si>
    <t>ONLY ENTER INFORMATION IN GREEN.</t>
  </si>
  <si>
    <t>Wayne Rolands</t>
  </si>
  <si>
    <t>Barbara McGuffey</t>
  </si>
  <si>
    <t>Kisha Adams</t>
  </si>
  <si>
    <t>Saddle Entry</t>
  </si>
  <si>
    <t>Pete Peterson</t>
  </si>
  <si>
    <t>DeeDee Peterson</t>
  </si>
  <si>
    <t>18O</t>
  </si>
  <si>
    <t>19O</t>
  </si>
  <si>
    <t>Carey Cathey</t>
  </si>
  <si>
    <t>Jennifer Jones</t>
  </si>
  <si>
    <t>JR Adams</t>
  </si>
  <si>
    <t>Tyler Wright</t>
  </si>
  <si>
    <t>20O</t>
  </si>
  <si>
    <t>21O</t>
  </si>
  <si>
    <t>22O</t>
  </si>
  <si>
    <t>23O</t>
  </si>
  <si>
    <t>24O</t>
  </si>
  <si>
    <t>Jack Ellison</t>
  </si>
  <si>
    <t>Dennis Holt</t>
  </si>
  <si>
    <t>Darrell Spiesschart</t>
  </si>
  <si>
    <t>25O</t>
  </si>
  <si>
    <t>26O</t>
  </si>
  <si>
    <t>27O</t>
  </si>
  <si>
    <t>Shelby Hartzell</t>
  </si>
  <si>
    <t xml:space="preserve">Mike O </t>
  </si>
  <si>
    <t>15G</t>
  </si>
  <si>
    <t>16G</t>
  </si>
  <si>
    <t>17G</t>
  </si>
  <si>
    <t>Password to unlock sheets/cells</t>
  </si>
  <si>
    <t>test</t>
  </si>
  <si>
    <t>Green Set #1</t>
  </si>
  <si>
    <t>Green Set #2</t>
  </si>
  <si>
    <t>Green Rider Set #1</t>
  </si>
  <si>
    <t>Green Rider Set #2</t>
  </si>
  <si>
    <t>Cow Number</t>
  </si>
  <si>
    <t>Steve Eyre</t>
  </si>
  <si>
    <t>Marita Benzel</t>
  </si>
  <si>
    <t>28O</t>
  </si>
  <si>
    <t>29O</t>
  </si>
  <si>
    <t>30O</t>
  </si>
  <si>
    <t>31O</t>
  </si>
  <si>
    <t>Sarah Casper</t>
  </si>
  <si>
    <r>
      <t xml:space="preserve">Directions:  STEP #1 - Sort each color </t>
    </r>
    <r>
      <rPr>
        <b/>
        <sz val="11"/>
        <color rgb="FFFF0000"/>
        <rFont val="Calibri"/>
        <family val="2"/>
        <scheme val="minor"/>
      </rPr>
      <t xml:space="preserve">INDIVIDUALLY </t>
    </r>
    <r>
      <rPr>
        <b/>
        <sz val="11"/>
        <color theme="1"/>
        <rFont val="Calibri"/>
        <family val="2"/>
        <scheme val="minor"/>
      </rPr>
      <t xml:space="preserve">by 1) Name then by 2) Go Number.  Start Sort in row 5, and highlight all the way to the bottom of the respective color section to sort.                                                                                            STEP #2 - Resort </t>
    </r>
    <r>
      <rPr>
        <b/>
        <sz val="11"/>
        <color rgb="FFFF0000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the data by "Ranking" - smallest to largest, then by "Total Time" smallest to largest.</t>
    </r>
  </si>
  <si>
    <t>Number of Teams</t>
  </si>
  <si>
    <t>Placing</t>
  </si>
  <si>
    <t>Total Competion Points Awarded</t>
  </si>
  <si>
    <t>Total Points Awarded</t>
  </si>
  <si>
    <t>Final Ranking</t>
  </si>
  <si>
    <t>Show Up Points Earned</t>
  </si>
  <si>
    <t>Penning Points Earned</t>
  </si>
  <si>
    <t>20N</t>
  </si>
  <si>
    <t>21N</t>
  </si>
  <si>
    <t>22N</t>
  </si>
  <si>
    <t>32O</t>
  </si>
  <si>
    <t>33O</t>
  </si>
  <si>
    <t>16A</t>
  </si>
  <si>
    <t>17A</t>
  </si>
  <si>
    <t>19G</t>
  </si>
  <si>
    <t>20G</t>
  </si>
  <si>
    <t>21G</t>
  </si>
  <si>
    <t>22G</t>
  </si>
  <si>
    <t>Matt Houston</t>
  </si>
  <si>
    <t>Diana Decker</t>
  </si>
  <si>
    <t>Karen Holt</t>
  </si>
  <si>
    <t>Madison Morrow</t>
  </si>
  <si>
    <t>McKenzie Morrow</t>
  </si>
  <si>
    <t>18A</t>
  </si>
  <si>
    <t>19A</t>
  </si>
  <si>
    <t>20A</t>
  </si>
  <si>
    <t>21A</t>
  </si>
  <si>
    <t>23N</t>
  </si>
  <si>
    <t>24N</t>
  </si>
  <si>
    <t>25N</t>
  </si>
  <si>
    <t>26N</t>
  </si>
  <si>
    <t>27N</t>
  </si>
  <si>
    <t>23G</t>
  </si>
  <si>
    <t>24G</t>
  </si>
  <si>
    <t>25G</t>
  </si>
  <si>
    <t>26G</t>
  </si>
  <si>
    <t>27G</t>
  </si>
  <si>
    <t>28G</t>
  </si>
  <si>
    <t>29G</t>
  </si>
  <si>
    <t>Juliane Hanley</t>
  </si>
  <si>
    <t>If there is a No Time, Enter 0 in Column E, and put NT in Column F</t>
  </si>
  <si>
    <t>Kim Klooster</t>
  </si>
  <si>
    <t>Dave Leno</t>
  </si>
  <si>
    <t>Vanessa James</t>
  </si>
  <si>
    <t>Rheanna James</t>
  </si>
  <si>
    <t>Mandy Geraghty</t>
  </si>
  <si>
    <t>Marc Fisher</t>
  </si>
  <si>
    <t>Tom Skeele</t>
  </si>
  <si>
    <t>Stephanie Walker</t>
  </si>
  <si>
    <t>Tom Guevara</t>
  </si>
  <si>
    <t>22A</t>
  </si>
  <si>
    <t>23A</t>
  </si>
  <si>
    <t>24A</t>
  </si>
  <si>
    <t>25A</t>
  </si>
  <si>
    <t>26A</t>
  </si>
  <si>
    <t>Logan Blackman</t>
  </si>
  <si>
    <t>Alvina Butte</t>
  </si>
  <si>
    <t>Brenda Wiece</t>
  </si>
  <si>
    <t>Carin Scott</t>
  </si>
  <si>
    <t>Jim Scott</t>
  </si>
  <si>
    <t>Yes</t>
  </si>
  <si>
    <t>Italy Spratt</t>
  </si>
  <si>
    <t>Loreen Haight</t>
  </si>
  <si>
    <t>Brenda Weice</t>
  </si>
  <si>
    <t>October '16</t>
  </si>
  <si>
    <t>Tim Cayton</t>
  </si>
  <si>
    <t>No</t>
  </si>
  <si>
    <t>Trish Hadges</t>
  </si>
  <si>
    <t>Luke Simpson</t>
  </si>
  <si>
    <t>Colton Simpson</t>
  </si>
  <si>
    <t>Kara Simpson</t>
  </si>
  <si>
    <t>Sharri Griffin</t>
  </si>
  <si>
    <t>Kimberly Fashing</t>
  </si>
  <si>
    <t>November '16</t>
  </si>
  <si>
    <t>February '17</t>
  </si>
  <si>
    <t>Melane Underwood</t>
  </si>
  <si>
    <t>Kynsie David</t>
  </si>
  <si>
    <t>Sandy Utley</t>
  </si>
  <si>
    <t>Don Utley</t>
  </si>
  <si>
    <t>Dona Stevens</t>
  </si>
  <si>
    <t>McKayla Stam</t>
  </si>
  <si>
    <t>Karissa Jubie</t>
  </si>
  <si>
    <t>28N</t>
  </si>
  <si>
    <t>Keith Kloster</t>
  </si>
  <si>
    <t>Melanie Underwood</t>
  </si>
  <si>
    <t>Janice Crotts</t>
  </si>
  <si>
    <t>Jim Crotts</t>
  </si>
  <si>
    <t>30G</t>
  </si>
  <si>
    <t>JOYCE REDCAY</t>
  </si>
  <si>
    <t>31G</t>
  </si>
  <si>
    <t>29N</t>
  </si>
  <si>
    <t>30N</t>
  </si>
  <si>
    <t>Ron Langdon</t>
  </si>
  <si>
    <t>Debbie Langon</t>
  </si>
  <si>
    <t>CARMEN EDMONDS</t>
  </si>
  <si>
    <t>32G</t>
  </si>
  <si>
    <t>March '17</t>
  </si>
  <si>
    <t>NO</t>
  </si>
  <si>
    <t>Buckle Entry</t>
  </si>
  <si>
    <t>April '17</t>
  </si>
  <si>
    <t>33G</t>
  </si>
  <si>
    <t>SUSAN Jenks</t>
  </si>
  <si>
    <t>yes</t>
  </si>
  <si>
    <t>34G</t>
  </si>
  <si>
    <t>ALVINA</t>
  </si>
  <si>
    <t>May '17</t>
  </si>
  <si>
    <t>Susan Jenks</t>
  </si>
  <si>
    <t>35G</t>
  </si>
  <si>
    <t>Brian Rinck</t>
  </si>
  <si>
    <t>nO</t>
  </si>
  <si>
    <t>31N</t>
  </si>
  <si>
    <t>JR Anderson</t>
  </si>
  <si>
    <t>36G</t>
  </si>
  <si>
    <t>37G</t>
  </si>
  <si>
    <t>NORMAN FINCHER</t>
  </si>
  <si>
    <t>YES</t>
  </si>
  <si>
    <t>June '17</t>
  </si>
  <si>
    <t>Norman Fincher</t>
  </si>
  <si>
    <t>38G</t>
  </si>
  <si>
    <t>Bridget Turtchetto</t>
  </si>
  <si>
    <t>39G</t>
  </si>
  <si>
    <t>Kimberly Luttrell</t>
  </si>
  <si>
    <t>32N</t>
  </si>
  <si>
    <t>Alex Saleman</t>
  </si>
  <si>
    <t>19a</t>
  </si>
  <si>
    <t>NT</t>
  </si>
  <si>
    <t>July' 17</t>
  </si>
  <si>
    <t>July'17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</si>
</sst>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C685C"/>
      <name val="Palatino Linotype"/>
      <family val="1"/>
    </font>
    <font>
      <b/>
      <sz val="11"/>
      <color rgb="FF7C685C"/>
      <name val="Palatino Linotype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C685C"/>
      <name val="Palatino Linotype"/>
      <family val="1"/>
    </font>
    <font>
      <sz val="10"/>
      <color rgb="FF7C685C"/>
      <name val="Palatino Linotype"/>
      <family val="1"/>
    </font>
    <font>
      <b/>
      <sz val="11"/>
      <color theme="1"/>
      <name val="Palatino Linotype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4" borderId="0" xfId="0" applyFill="1"/>
    <xf numFmtId="0" fontId="2" fillId="4" borderId="0" xfId="0" applyFont="1" applyFill="1"/>
    <xf numFmtId="0" fontId="0" fillId="2" borderId="0" xfId="0" applyFill="1"/>
    <xf numFmtId="0" fontId="0" fillId="0" borderId="0" xfId="0" applyFill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2" fillId="0" borderId="0" xfId="0" applyFont="1" applyFill="1" applyAlignment="1">
      <alignment horizontal="center" wrapText="1"/>
    </xf>
    <xf numFmtId="43" fontId="0" fillId="0" borderId="2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0" fontId="0" fillId="2" borderId="0" xfId="0" applyFill="1" applyProtection="1">
      <protection locked="0"/>
    </xf>
    <xf numFmtId="43" fontId="0" fillId="0" borderId="5" xfId="0" applyNumberFormat="1" applyBorder="1"/>
    <xf numFmtId="43" fontId="0" fillId="0" borderId="8" xfId="0" applyNumberFormat="1" applyBorder="1"/>
    <xf numFmtId="43" fontId="0" fillId="0" borderId="10" xfId="0" applyNumberFormat="1" applyBorder="1"/>
    <xf numFmtId="0" fontId="0" fillId="0" borderId="0" xfId="0" applyFont="1" applyFill="1"/>
    <xf numFmtId="0" fontId="0" fillId="0" borderId="0" xfId="0" applyFont="1"/>
    <xf numFmtId="43" fontId="0" fillId="0" borderId="0" xfId="0" applyNumberFormat="1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5" borderId="13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 wrapText="1"/>
    </xf>
    <xf numFmtId="0" fontId="2" fillId="7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/>
    </xf>
    <xf numFmtId="0" fontId="0" fillId="5" borderId="8" xfId="0" applyFont="1" applyFill="1" applyBorder="1"/>
    <xf numFmtId="43" fontId="0" fillId="5" borderId="0" xfId="0" applyNumberFormat="1" applyFont="1" applyFill="1" applyBorder="1"/>
    <xf numFmtId="164" fontId="0" fillId="5" borderId="0" xfId="0" applyNumberFormat="1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43" fontId="0" fillId="5" borderId="11" xfId="0" applyNumberFormat="1" applyFont="1" applyFill="1" applyBorder="1"/>
    <xf numFmtId="164" fontId="0" fillId="5" borderId="11" xfId="0" applyNumberFormat="1" applyFont="1" applyFill="1" applyBorder="1"/>
    <xf numFmtId="0" fontId="0" fillId="5" borderId="12" xfId="0" applyFont="1" applyFill="1" applyBorder="1"/>
    <xf numFmtId="0" fontId="2" fillId="6" borderId="14" xfId="0" applyFont="1" applyFill="1" applyBorder="1" applyAlignment="1">
      <alignment horizontal="center" wrapText="1"/>
    </xf>
    <xf numFmtId="0" fontId="2" fillId="6" borderId="15" xfId="0" applyFont="1" applyFill="1" applyBorder="1" applyAlignment="1">
      <alignment horizontal="center"/>
    </xf>
    <xf numFmtId="0" fontId="0" fillId="6" borderId="8" xfId="0" applyFont="1" applyFill="1" applyBorder="1"/>
    <xf numFmtId="43" fontId="0" fillId="6" borderId="0" xfId="0" applyNumberFormat="1" applyFont="1" applyFill="1" applyBorder="1"/>
    <xf numFmtId="0" fontId="0" fillId="6" borderId="0" xfId="0" applyFont="1" applyFill="1" applyBorder="1"/>
    <xf numFmtId="0" fontId="0" fillId="6" borderId="9" xfId="0" applyFont="1" applyFill="1" applyBorder="1"/>
    <xf numFmtId="0" fontId="0" fillId="6" borderId="10" xfId="0" applyFont="1" applyFill="1" applyBorder="1"/>
    <xf numFmtId="43" fontId="0" fillId="6" borderId="11" xfId="0" applyNumberFormat="1" applyFont="1" applyFill="1" applyBorder="1"/>
    <xf numFmtId="0" fontId="0" fillId="6" borderId="11" xfId="0" applyFont="1" applyFill="1" applyBorder="1"/>
    <xf numFmtId="0" fontId="0" fillId="6" borderId="12" xfId="0" applyFont="1" applyFill="1" applyBorder="1"/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/>
    </xf>
    <xf numFmtId="0" fontId="0" fillId="7" borderId="8" xfId="0" applyFont="1" applyFill="1" applyBorder="1"/>
    <xf numFmtId="43" fontId="0" fillId="7" borderId="0" xfId="0" applyNumberFormat="1" applyFont="1" applyFill="1" applyBorder="1"/>
    <xf numFmtId="0" fontId="0" fillId="7" borderId="0" xfId="0" applyFont="1" applyFill="1" applyBorder="1"/>
    <xf numFmtId="0" fontId="0" fillId="7" borderId="9" xfId="0" applyFont="1" applyFill="1" applyBorder="1"/>
    <xf numFmtId="0" fontId="0" fillId="7" borderId="10" xfId="0" applyFont="1" applyFill="1" applyBorder="1"/>
    <xf numFmtId="43" fontId="0" fillId="7" borderId="11" xfId="0" applyNumberFormat="1" applyFont="1" applyFill="1" applyBorder="1"/>
    <xf numFmtId="0" fontId="0" fillId="7" borderId="11" xfId="0" applyFont="1" applyFill="1" applyBorder="1"/>
    <xf numFmtId="0" fontId="0" fillId="7" borderId="12" xfId="0" applyFont="1" applyFill="1" applyBorder="1"/>
    <xf numFmtId="0" fontId="2" fillId="0" borderId="0" xfId="0" applyFont="1" applyAlignment="1">
      <alignment wrapText="1"/>
    </xf>
    <xf numFmtId="0" fontId="0" fillId="8" borderId="8" xfId="0" applyFont="1" applyFill="1" applyBorder="1"/>
    <xf numFmtId="43" fontId="0" fillId="8" borderId="0" xfId="0" applyNumberFormat="1" applyFont="1" applyFill="1" applyBorder="1"/>
    <xf numFmtId="0" fontId="0" fillId="8" borderId="0" xfId="0" applyFont="1" applyFill="1" applyBorder="1"/>
    <xf numFmtId="0" fontId="0" fillId="8" borderId="9" xfId="0" applyFont="1" applyFill="1" applyBorder="1"/>
    <xf numFmtId="0" fontId="2" fillId="8" borderId="16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/>
    </xf>
    <xf numFmtId="43" fontId="0" fillId="8" borderId="11" xfId="0" applyNumberFormat="1" applyFont="1" applyFill="1" applyBorder="1"/>
    <xf numFmtId="0" fontId="0" fillId="8" borderId="11" xfId="0" applyFont="1" applyFill="1" applyBorder="1"/>
    <xf numFmtId="0" fontId="0" fillId="8" borderId="12" xfId="0" applyFont="1" applyFill="1" applyBorder="1"/>
    <xf numFmtId="0" fontId="0" fillId="0" borderId="0" xfId="0" applyFill="1" applyProtection="1"/>
    <xf numFmtId="0" fontId="0" fillId="2" borderId="0" xfId="0" applyFont="1" applyFill="1"/>
    <xf numFmtId="0" fontId="2" fillId="0" borderId="0" xfId="0" applyFont="1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Font="1" applyAlignment="1">
      <alignment horizontal="center"/>
    </xf>
    <xf numFmtId="0" fontId="2" fillId="0" borderId="0" xfId="0" applyFont="1" applyFill="1"/>
    <xf numFmtId="0" fontId="0" fillId="5" borderId="8" xfId="0" applyFont="1" applyFill="1" applyBorder="1" applyAlignment="1"/>
    <xf numFmtId="43" fontId="0" fillId="5" borderId="0" xfId="0" applyNumberFormat="1" applyFont="1" applyFill="1" applyBorder="1" applyAlignment="1"/>
    <xf numFmtId="164" fontId="0" fillId="5" borderId="0" xfId="0" applyNumberFormat="1" applyFont="1" applyFill="1" applyBorder="1" applyAlignment="1"/>
    <xf numFmtId="0" fontId="0" fillId="5" borderId="9" xfId="0" applyFont="1" applyFill="1" applyBorder="1" applyAlignment="1"/>
    <xf numFmtId="0" fontId="0" fillId="6" borderId="8" xfId="0" applyFont="1" applyFill="1" applyBorder="1" applyAlignment="1"/>
    <xf numFmtId="43" fontId="0" fillId="6" borderId="0" xfId="0" applyNumberFormat="1" applyFont="1" applyFill="1" applyBorder="1" applyAlignment="1"/>
    <xf numFmtId="0" fontId="0" fillId="6" borderId="0" xfId="0" applyFont="1" applyFill="1" applyBorder="1" applyAlignment="1"/>
    <xf numFmtId="0" fontId="0" fillId="6" borderId="9" xfId="0" applyFont="1" applyFill="1" applyBorder="1" applyAlignment="1"/>
    <xf numFmtId="0" fontId="0" fillId="7" borderId="8" xfId="0" applyFont="1" applyFill="1" applyBorder="1" applyAlignment="1"/>
    <xf numFmtId="43" fontId="0" fillId="7" borderId="0" xfId="0" applyNumberFormat="1" applyFont="1" applyFill="1" applyBorder="1" applyAlignment="1"/>
    <xf numFmtId="0" fontId="0" fillId="7" borderId="0" xfId="0" applyFont="1" applyFill="1" applyBorder="1" applyAlignment="1"/>
    <xf numFmtId="0" fontId="0" fillId="7" borderId="9" xfId="0" applyFont="1" applyFill="1" applyBorder="1" applyAlignment="1"/>
    <xf numFmtId="43" fontId="0" fillId="0" borderId="0" xfId="0" applyNumberFormat="1" applyFont="1" applyAlignment="1"/>
    <xf numFmtId="0" fontId="0" fillId="0" borderId="0" xfId="0" applyFont="1" applyAlignment="1"/>
    <xf numFmtId="0" fontId="0" fillId="2" borderId="0" xfId="0" applyFont="1" applyFill="1" applyAlignment="1"/>
    <xf numFmtId="0" fontId="6" fillId="0" borderId="0" xfId="0" applyFont="1"/>
    <xf numFmtId="43" fontId="0" fillId="0" borderId="3" xfId="1" applyFont="1" applyFill="1" applyBorder="1" applyAlignment="1"/>
    <xf numFmtId="0" fontId="8" fillId="2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8" fillId="2" borderId="0" xfId="0" applyFont="1" applyFill="1" applyAlignment="1"/>
    <xf numFmtId="0" fontId="2" fillId="0" borderId="0" xfId="0" applyFont="1" applyFill="1" applyAlignment="1">
      <alignment horizontal="center"/>
    </xf>
    <xf numFmtId="0" fontId="2" fillId="4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9" fillId="2" borderId="0" xfId="0" applyFont="1" applyFill="1"/>
    <xf numFmtId="43" fontId="0" fillId="0" borderId="0" xfId="0" applyNumberFormat="1" applyFont="1" applyFill="1"/>
    <xf numFmtId="0" fontId="10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left"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"/>
  <sheetViews>
    <sheetView workbookViewId="0"/>
  </sheetViews>
  <sheetFormatPr defaultRowHeight="14.5"/>
  <sheetData>
    <row r="1" spans="1:5">
      <c r="A1" t="s">
        <v>167</v>
      </c>
      <c r="E1" t="s">
        <v>168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Q165"/>
  <sheetViews>
    <sheetView zoomScale="85" zoomScaleNormal="85" workbookViewId="0">
      <pane ySplit="5" topLeftCell="A6" activePane="bottomLeft" state="frozen"/>
      <selection pane="bottomLeft" activeCell="O25" sqref="O25:P27"/>
    </sheetView>
  </sheetViews>
  <sheetFormatPr defaultRowHeight="14.5"/>
  <cols>
    <col min="1" max="1" width="10.453125" style="29" customWidth="1"/>
    <col min="2" max="2" width="17.81640625" style="29" bestFit="1" customWidth="1"/>
    <col min="3" max="3" width="10.54296875" style="29" customWidth="1"/>
    <col min="4" max="5" width="8.7265625" style="29" customWidth="1"/>
    <col min="6" max="6" width="10.453125" style="29" customWidth="1"/>
    <col min="7" max="7" width="17.81640625" style="29" bestFit="1" customWidth="1"/>
    <col min="8" max="8" width="10.54296875" style="29" customWidth="1"/>
    <col min="9" max="10" width="8.7265625" style="29" customWidth="1"/>
    <col min="14" max="14" width="12.81640625" customWidth="1"/>
  </cols>
  <sheetData>
    <row r="1" spans="1:17" s="12" customFormat="1"/>
    <row r="2" spans="1:17" s="12" customFormat="1" ht="15" thickBot="1"/>
    <row r="3" spans="1:17" s="12" customFormat="1">
      <c r="A3" s="142" t="s">
        <v>171</v>
      </c>
      <c r="B3" s="143"/>
      <c r="C3" s="143"/>
      <c r="D3" s="143"/>
      <c r="E3" s="144"/>
      <c r="F3" s="150" t="s">
        <v>172</v>
      </c>
      <c r="G3" s="151"/>
      <c r="H3" s="151"/>
      <c r="I3" s="151"/>
      <c r="J3" s="152"/>
      <c r="K3" s="145" t="s">
        <v>136</v>
      </c>
      <c r="L3" s="145"/>
      <c r="M3" s="145"/>
    </row>
    <row r="4" spans="1:17" s="12" customFormat="1" ht="15" thickBot="1">
      <c r="A4" s="37"/>
      <c r="B4" s="38"/>
      <c r="C4" s="38"/>
      <c r="D4" s="38"/>
      <c r="E4" s="39"/>
      <c r="F4" s="37"/>
      <c r="G4" s="38"/>
      <c r="H4" s="38"/>
      <c r="I4" s="38"/>
      <c r="J4" s="39"/>
    </row>
    <row r="5" spans="1:17" ht="43.5">
      <c r="A5" s="60" t="s">
        <v>120</v>
      </c>
      <c r="B5" s="35" t="s">
        <v>119</v>
      </c>
      <c r="C5" s="34" t="s">
        <v>131</v>
      </c>
      <c r="D5" s="35" t="s">
        <v>121</v>
      </c>
      <c r="E5" s="61" t="s">
        <v>122</v>
      </c>
      <c r="F5" s="75" t="s">
        <v>120</v>
      </c>
      <c r="G5" s="76" t="s">
        <v>119</v>
      </c>
      <c r="H5" s="77" t="s">
        <v>131</v>
      </c>
      <c r="I5" s="76" t="s">
        <v>121</v>
      </c>
      <c r="J5" s="78" t="s">
        <v>122</v>
      </c>
      <c r="K5" s="36" t="s">
        <v>133</v>
      </c>
      <c r="L5" s="36" t="s">
        <v>134</v>
      </c>
      <c r="M5" s="2" t="s">
        <v>135</v>
      </c>
      <c r="N5" s="70" t="s">
        <v>137</v>
      </c>
      <c r="O5" s="7" t="s">
        <v>188</v>
      </c>
      <c r="P5" s="7" t="s">
        <v>187</v>
      </c>
      <c r="Q5" s="7" t="s">
        <v>280</v>
      </c>
    </row>
    <row r="6" spans="1:17" s="2" customFormat="1">
      <c r="A6" s="62" t="str">
        <f>'Green Set #1 '!A4</f>
        <v>2G</v>
      </c>
      <c r="B6" s="63" t="str">
        <f>'Green Set #1 '!C4</f>
        <v>Bill Stewart</v>
      </c>
      <c r="C6" s="64">
        <f>'Green Set #1 '!B4</f>
        <v>2</v>
      </c>
      <c r="D6" s="63">
        <f>'Green Set #1 '!F4</f>
        <v>0</v>
      </c>
      <c r="E6" s="65" t="str">
        <f>'Green Set #1 '!G4</f>
        <v>NT</v>
      </c>
      <c r="F6" s="71" t="str">
        <f>'Green Set #2 '!A3</f>
        <v>2G</v>
      </c>
      <c r="G6" s="72" t="str">
        <f>'Green Set #2 '!C3</f>
        <v>Bill Stewart</v>
      </c>
      <c r="H6" s="73">
        <f>'Green Set #2 '!B3</f>
        <v>1</v>
      </c>
      <c r="I6" s="72">
        <f>'Green Set #2 '!F3</f>
        <v>2</v>
      </c>
      <c r="J6" s="74">
        <f>'Green Set #2 '!G3</f>
        <v>114.98</v>
      </c>
      <c r="K6" s="26">
        <f t="shared" ref="K6:K35" si="0">+D6+I6</f>
        <v>2</v>
      </c>
      <c r="L6" s="25" t="e">
        <f t="shared" ref="L6:L35" si="1">+E6+J6</f>
        <v>#VALUE!</v>
      </c>
      <c r="M6" s="25">
        <f t="shared" ref="M6:M35" si="2">RANK(K6,$K$6:$K$35)</f>
        <v>24</v>
      </c>
      <c r="N6" s="83"/>
      <c r="O6" s="83"/>
      <c r="P6" s="11">
        <v>5</v>
      </c>
      <c r="Q6" s="18" t="str">
        <f>VLOOKUP($A6,'Contestant Database'!$A$1:$D$349,4,FALSE)</f>
        <v>Yes</v>
      </c>
    </row>
    <row r="7" spans="1:17">
      <c r="A7" s="62" t="str">
        <f>'Green Set #1 '!A11</f>
        <v>2G</v>
      </c>
      <c r="B7" s="63" t="str">
        <f>'Green Set #1 '!C11</f>
        <v>Bill Stewart</v>
      </c>
      <c r="C7" s="64">
        <f>'Green Set #1 '!B11</f>
        <v>9</v>
      </c>
      <c r="D7" s="63">
        <f>'Green Set #1 '!F11</f>
        <v>0</v>
      </c>
      <c r="E7" s="65" t="str">
        <f>'Green Set #1 '!G11</f>
        <v>NT</v>
      </c>
      <c r="F7" s="71" t="str">
        <f>'Green Set #2 '!A14</f>
        <v>2G</v>
      </c>
      <c r="G7" s="72" t="str">
        <f>'Green Set #2 '!C14</f>
        <v>Bill Stewart</v>
      </c>
      <c r="H7" s="73">
        <f>'Green Set #2 '!B14</f>
        <v>12</v>
      </c>
      <c r="I7" s="72">
        <f>'Green Set #2 '!F14</f>
        <v>5</v>
      </c>
      <c r="J7" s="74">
        <f>'Green Set #2 '!G14</f>
        <v>113.98</v>
      </c>
      <c r="K7" s="26">
        <f t="shared" si="0"/>
        <v>5</v>
      </c>
      <c r="L7" s="25" t="e">
        <f t="shared" si="1"/>
        <v>#VALUE!</v>
      </c>
      <c r="M7" s="25">
        <f t="shared" si="2"/>
        <v>6</v>
      </c>
      <c r="N7" s="83"/>
      <c r="O7" s="11"/>
      <c r="P7" s="11"/>
      <c r="Q7" s="18" t="str">
        <f>VLOOKUP($A7,'Contestant Database'!$A$1:$D$349,4,FALSE)</f>
        <v>Yes</v>
      </c>
    </row>
    <row r="8" spans="1:17">
      <c r="A8" s="62" t="str">
        <f>'Green Set #1 '!A12</f>
        <v>2G</v>
      </c>
      <c r="B8" s="63" t="str">
        <f>'Green Set #1 '!C12</f>
        <v>Bill Stewart</v>
      </c>
      <c r="C8" s="64">
        <f>'Green Set #1 '!B12</f>
        <v>10</v>
      </c>
      <c r="D8" s="63">
        <f>'Green Set #1 '!F12</f>
        <v>0</v>
      </c>
      <c r="E8" s="65" t="str">
        <f>'Green Set #1 '!G12</f>
        <v>NT</v>
      </c>
      <c r="F8" s="71" t="str">
        <f>'Green Set #2 '!A15</f>
        <v>2G</v>
      </c>
      <c r="G8" s="72" t="str">
        <f>'Green Set #2 '!C15</f>
        <v>Bill Stewart</v>
      </c>
      <c r="H8" s="73">
        <f>'Green Set #2 '!B15</f>
        <v>13</v>
      </c>
      <c r="I8" s="72">
        <f>'Green Set #2 '!F15</f>
        <v>3</v>
      </c>
      <c r="J8" s="74">
        <f>'Green Set #2 '!G15</f>
        <v>106.69</v>
      </c>
      <c r="K8" s="26">
        <f t="shared" si="0"/>
        <v>3</v>
      </c>
      <c r="L8" s="25" t="e">
        <f t="shared" si="1"/>
        <v>#VALUE!</v>
      </c>
      <c r="M8" s="25">
        <f t="shared" si="2"/>
        <v>17</v>
      </c>
      <c r="N8" s="83"/>
      <c r="O8" s="83"/>
      <c r="P8" s="107"/>
      <c r="Q8" s="18" t="str">
        <f>VLOOKUP($A8,'Contestant Database'!$A$1:$D$349,4,FALSE)</f>
        <v>Yes</v>
      </c>
    </row>
    <row r="9" spans="1:17">
      <c r="A9" s="62" t="str">
        <f>'Green Set #1 '!A7</f>
        <v>16G</v>
      </c>
      <c r="B9" s="63" t="str">
        <f>'Green Set #1 '!C7</f>
        <v>Brenda Wiece</v>
      </c>
      <c r="C9" s="64">
        <f>'Green Set #1 '!B7</f>
        <v>5</v>
      </c>
      <c r="D9" s="63">
        <f>'Green Set #1 '!F7</f>
        <v>2</v>
      </c>
      <c r="E9" s="65">
        <f>'Green Set #1 '!G7</f>
        <v>113.42</v>
      </c>
      <c r="F9" s="71" t="str">
        <f>'Green Set #2 '!A4</f>
        <v>16G</v>
      </c>
      <c r="G9" s="72" t="str">
        <f>'Green Set #2 '!C4</f>
        <v>Brenda Wiece</v>
      </c>
      <c r="H9" s="73">
        <f>'Green Set #2 '!B4</f>
        <v>2</v>
      </c>
      <c r="I9" s="72">
        <f>'Green Set #2 '!F4</f>
        <v>2</v>
      </c>
      <c r="J9" s="74">
        <f>'Green Set #2 '!G4</f>
        <v>114.98</v>
      </c>
      <c r="K9" s="26">
        <f t="shared" si="0"/>
        <v>4</v>
      </c>
      <c r="L9" s="25">
        <f t="shared" si="1"/>
        <v>228.4</v>
      </c>
      <c r="M9" s="25">
        <f t="shared" si="2"/>
        <v>15</v>
      </c>
      <c r="N9" s="83"/>
      <c r="O9" s="83">
        <v>0.5</v>
      </c>
      <c r="P9" s="11">
        <v>5</v>
      </c>
      <c r="Q9" s="18" t="str">
        <f>VLOOKUP($A9,'Contestant Database'!$A$1:$D$349,4,FALSE)</f>
        <v>Yes</v>
      </c>
    </row>
    <row r="10" spans="1:17">
      <c r="A10" s="62" t="str">
        <f>'Green Set #1 '!A15</f>
        <v>16G</v>
      </c>
      <c r="B10" s="63" t="str">
        <f>'Green Set #1 '!C15</f>
        <v>Brenda Wiece</v>
      </c>
      <c r="C10" s="64">
        <f>'Green Set #1 '!B15</f>
        <v>13</v>
      </c>
      <c r="D10" s="63">
        <f>'Green Set #1 '!F15</f>
        <v>3</v>
      </c>
      <c r="E10" s="65">
        <f>'Green Set #1 '!G15</f>
        <v>114.94</v>
      </c>
      <c r="F10" s="71" t="str">
        <f>'Green Set #2 '!A11</f>
        <v>16G</v>
      </c>
      <c r="G10" s="72" t="str">
        <f>'Green Set #2 '!C11</f>
        <v>Brenda Wiece</v>
      </c>
      <c r="H10" s="73">
        <f>'Green Set #2 '!B11</f>
        <v>9</v>
      </c>
      <c r="I10" s="72">
        <f>'Green Set #2 '!F11</f>
        <v>3</v>
      </c>
      <c r="J10" s="74">
        <f>'Green Set #2 '!G11</f>
        <v>108.45</v>
      </c>
      <c r="K10" s="26">
        <f t="shared" si="0"/>
        <v>6</v>
      </c>
      <c r="L10" s="25">
        <f t="shared" si="1"/>
        <v>223.39</v>
      </c>
      <c r="M10" s="25">
        <f t="shared" si="2"/>
        <v>2</v>
      </c>
      <c r="N10" s="83"/>
      <c r="O10" s="83">
        <v>6</v>
      </c>
      <c r="P10" s="11"/>
      <c r="Q10" s="18" t="str">
        <f>VLOOKUP($A10,'Contestant Database'!$A$1:$D$349,4,FALSE)</f>
        <v>Yes</v>
      </c>
    </row>
    <row r="11" spans="1:17">
      <c r="A11" s="62" t="str">
        <f>'Green Set #1 '!A21</f>
        <v>16G</v>
      </c>
      <c r="B11" s="63" t="str">
        <f>'Green Set #1 '!C21</f>
        <v>Brenda Wiece</v>
      </c>
      <c r="C11" s="64">
        <f>'Green Set #1 '!B21</f>
        <v>19</v>
      </c>
      <c r="D11" s="63">
        <f>'Green Set #1 '!F21</f>
        <v>0</v>
      </c>
      <c r="E11" s="65">
        <f>'Green Set #1 '!G21</f>
        <v>106.86</v>
      </c>
      <c r="F11" s="71" t="str">
        <f>'Green Set #2 '!A22</f>
        <v>16G</v>
      </c>
      <c r="G11" s="72" t="str">
        <f>'Green Set #2 '!C22</f>
        <v>Brenda Wiece</v>
      </c>
      <c r="H11" s="73">
        <f>'Green Set #2 '!B22</f>
        <v>20</v>
      </c>
      <c r="I11" s="72">
        <f>'Green Set #2 '!F22</f>
        <v>5</v>
      </c>
      <c r="J11" s="74">
        <f>'Green Set #2 '!G22</f>
        <v>59.39</v>
      </c>
      <c r="K11" s="26">
        <f>+D11+I11</f>
        <v>5</v>
      </c>
      <c r="L11" s="25">
        <f>+E11+J11</f>
        <v>166.25</v>
      </c>
      <c r="M11" s="25">
        <f>RANK(K11,$K$6:$K$35)</f>
        <v>6</v>
      </c>
      <c r="N11" s="83"/>
      <c r="O11" s="83">
        <v>3</v>
      </c>
      <c r="P11" s="83"/>
      <c r="Q11" s="18" t="str">
        <f>VLOOKUP($A11,'Contestant Database'!$A$1:$D$349,4,FALSE)</f>
        <v>Yes</v>
      </c>
    </row>
    <row r="12" spans="1:17" hidden="1">
      <c r="A12" s="62" t="str">
        <f>'Green Set #1 '!A17</f>
        <v>38G</v>
      </c>
      <c r="B12" s="63" t="str">
        <f>'Green Set #1 '!C17</f>
        <v>Bridget Turtchetto</v>
      </c>
      <c r="C12" s="64">
        <f>'Green Set #1 '!B17</f>
        <v>15</v>
      </c>
      <c r="D12" s="63">
        <f>'Green Set #1 '!F17</f>
        <v>3</v>
      </c>
      <c r="E12" s="65">
        <f>'Green Set #1 '!G17</f>
        <v>114.94</v>
      </c>
      <c r="F12" s="71" t="str">
        <f>'Green Set #2 '!A10</f>
        <v>38G</v>
      </c>
      <c r="G12" s="72" t="str">
        <f>'Green Set #2 '!C10</f>
        <v>Bridget Turtchetto</v>
      </c>
      <c r="H12" s="73">
        <f>'Green Set #2 '!B10</f>
        <v>8</v>
      </c>
      <c r="I12" s="72">
        <f>'Green Set #2 '!F10</f>
        <v>3</v>
      </c>
      <c r="J12" s="74">
        <f>'Green Set #2 '!G10</f>
        <v>108.45</v>
      </c>
      <c r="K12" s="26">
        <f>+D12+I12</f>
        <v>6</v>
      </c>
      <c r="L12" s="25">
        <f>+E12+J12</f>
        <v>223.39</v>
      </c>
      <c r="M12" s="25">
        <f>RANK(K12,$K$6:$K$35)</f>
        <v>2</v>
      </c>
      <c r="N12" s="83"/>
      <c r="O12" s="11"/>
      <c r="P12" s="11"/>
      <c r="Q12" s="18" t="str">
        <f>VLOOKUP($A12,'Contestant Database'!$A$1:$D$349,4,FALSE)</f>
        <v>No</v>
      </c>
    </row>
    <row r="13" spans="1:17" hidden="1">
      <c r="A13" s="62" t="str">
        <f>'Green Set #1 '!A20</f>
        <v>38G</v>
      </c>
      <c r="B13" s="63" t="str">
        <f>'Green Set #1 '!C20</f>
        <v>Bridget Turtchetto</v>
      </c>
      <c r="C13" s="64">
        <f>'Green Set #1 '!B20</f>
        <v>18</v>
      </c>
      <c r="D13" s="63">
        <f>'Green Set #1 '!F20</f>
        <v>1</v>
      </c>
      <c r="E13" s="65">
        <f>'Green Set #1 '!G20</f>
        <v>42.14</v>
      </c>
      <c r="F13" s="71" t="str">
        <f>'Green Set #2 '!A18</f>
        <v>38G</v>
      </c>
      <c r="G13" s="72" t="str">
        <f>'Green Set #2 '!C18</f>
        <v>Bridget Turtchetto</v>
      </c>
      <c r="H13" s="73">
        <f>'Green Set #2 '!B18</f>
        <v>16</v>
      </c>
      <c r="I13" s="72">
        <f>'Green Set #2 '!F18</f>
        <v>4</v>
      </c>
      <c r="J13" s="74">
        <f>'Green Set #2 '!G18</f>
        <v>58.2</v>
      </c>
      <c r="K13" s="26">
        <f t="shared" si="0"/>
        <v>5</v>
      </c>
      <c r="L13" s="25">
        <f t="shared" si="1"/>
        <v>100.34</v>
      </c>
      <c r="M13" s="25">
        <f t="shared" si="2"/>
        <v>6</v>
      </c>
      <c r="N13" s="83">
        <v>3</v>
      </c>
      <c r="O13" s="11"/>
      <c r="P13" s="11"/>
      <c r="Q13" s="18" t="str">
        <f>VLOOKUP($A13,'Contestant Database'!$A$1:$D$349,4,FALSE)</f>
        <v>No</v>
      </c>
    </row>
    <row r="14" spans="1:17">
      <c r="A14" s="62" t="str">
        <f>'Green Set #1 '!A6</f>
        <v>22G</v>
      </c>
      <c r="B14" s="63" t="str">
        <f>'Green Set #1 '!C6</f>
        <v>Kim Klooster</v>
      </c>
      <c r="C14" s="64">
        <f>'Green Set #1 '!B6</f>
        <v>4</v>
      </c>
      <c r="D14" s="63">
        <f>'Green Set #1 '!F6</f>
        <v>2</v>
      </c>
      <c r="E14" s="65">
        <f>'Green Set #1 '!G6</f>
        <v>113.42</v>
      </c>
      <c r="F14" s="71" t="str">
        <f>'Green Set #2 '!A9</f>
        <v>22G</v>
      </c>
      <c r="G14" s="72" t="str">
        <f>'Green Set #2 '!C9</f>
        <v>Kim Klooster</v>
      </c>
      <c r="H14" s="73">
        <f>'Green Set #2 '!B9</f>
        <v>7</v>
      </c>
      <c r="I14" s="72">
        <f>'Green Set #2 '!F9</f>
        <v>3</v>
      </c>
      <c r="J14" s="74">
        <f>'Green Set #2 '!G9</f>
        <v>108.45</v>
      </c>
      <c r="K14" s="26">
        <f t="shared" si="0"/>
        <v>5</v>
      </c>
      <c r="L14" s="25">
        <f t="shared" si="1"/>
        <v>221.87</v>
      </c>
      <c r="M14" s="25">
        <f t="shared" si="2"/>
        <v>6</v>
      </c>
      <c r="N14" s="83"/>
      <c r="O14" s="83">
        <v>2</v>
      </c>
      <c r="P14" s="11">
        <v>5</v>
      </c>
      <c r="Q14" s="18" t="str">
        <f>VLOOKUP($A14,'Contestant Database'!$A$1:$D$349,4,FALSE)</f>
        <v>Yes</v>
      </c>
    </row>
    <row r="15" spans="1:17">
      <c r="A15" s="62" t="str">
        <f>'Green Set #1 '!A16</f>
        <v>22G</v>
      </c>
      <c r="B15" s="63" t="str">
        <f>'Green Set #1 '!C16</f>
        <v>Kim Klooster</v>
      </c>
      <c r="C15" s="64">
        <f>'Green Set #1 '!B16</f>
        <v>14</v>
      </c>
      <c r="D15" s="63">
        <f>'Green Set #1 '!F16</f>
        <v>3</v>
      </c>
      <c r="E15" s="65">
        <f>'Green Set #1 '!G16</f>
        <v>114.94</v>
      </c>
      <c r="F15" s="71" t="str">
        <f>'Green Set #2 '!A17</f>
        <v>22G</v>
      </c>
      <c r="G15" s="72" t="str">
        <f>'Green Set #2 '!C17</f>
        <v>Kim Klooster</v>
      </c>
      <c r="H15" s="73">
        <f>'Green Set #2 '!B17</f>
        <v>15</v>
      </c>
      <c r="I15" s="72">
        <f>'Green Set #2 '!F17</f>
        <v>3</v>
      </c>
      <c r="J15" s="74">
        <f>'Green Set #2 '!G17</f>
        <v>106.69</v>
      </c>
      <c r="K15" s="26">
        <f t="shared" si="0"/>
        <v>6</v>
      </c>
      <c r="L15" s="25">
        <f t="shared" si="1"/>
        <v>221.63</v>
      </c>
      <c r="M15" s="25">
        <f t="shared" si="2"/>
        <v>2</v>
      </c>
      <c r="N15" s="83"/>
      <c r="O15" s="83">
        <v>7</v>
      </c>
      <c r="P15" s="11"/>
      <c r="Q15" s="18" t="str">
        <f>VLOOKUP($A15,'Contestant Database'!$A$1:$D$349,4,FALSE)</f>
        <v>Yes</v>
      </c>
    </row>
    <row r="16" spans="1:17">
      <c r="A16" s="62" t="str">
        <f>'Green Set #1 '!A26</f>
        <v>22G</v>
      </c>
      <c r="B16" s="63" t="str">
        <f>'Green Set #1 '!C26</f>
        <v>Kim Klooster</v>
      </c>
      <c r="C16" s="64">
        <f>'Green Set #1 '!B26</f>
        <v>24</v>
      </c>
      <c r="D16" s="63">
        <f>'Green Set #1 '!F26</f>
        <v>3</v>
      </c>
      <c r="E16" s="65">
        <f>'Green Set #1 '!G26</f>
        <v>102.6</v>
      </c>
      <c r="F16" s="71" t="str">
        <f>'Green Set #2 '!A26</f>
        <v>22G</v>
      </c>
      <c r="G16" s="72" t="str">
        <f>'Green Set #2 '!C26</f>
        <v>Kim Klooster</v>
      </c>
      <c r="H16" s="73">
        <f>'Green Set #2 '!B26</f>
        <v>24</v>
      </c>
      <c r="I16" s="72">
        <f>'Green Set #2 '!F26</f>
        <v>0</v>
      </c>
      <c r="J16" s="74" t="str">
        <f>'Green Set #2 '!G26</f>
        <v>NT</v>
      </c>
      <c r="K16" s="26">
        <f t="shared" si="0"/>
        <v>3</v>
      </c>
      <c r="L16" s="25" t="e">
        <f t="shared" si="1"/>
        <v>#VALUE!</v>
      </c>
      <c r="M16" s="25">
        <f t="shared" si="2"/>
        <v>17</v>
      </c>
      <c r="N16" s="83"/>
      <c r="O16" s="83"/>
      <c r="P16" s="11"/>
      <c r="Q16" s="18" t="str">
        <f>VLOOKUP($A16,'Contestant Database'!$A$1:$D$349,4,FALSE)</f>
        <v>Yes</v>
      </c>
    </row>
    <row r="17" spans="1:17" hidden="1">
      <c r="A17" s="62" t="str">
        <f>'Green Set #1 '!A14</f>
        <v>39G</v>
      </c>
      <c r="B17" s="63" t="str">
        <f>'Green Set #1 '!C14</f>
        <v>Kimberly Luttrell</v>
      </c>
      <c r="C17" s="64">
        <f>'Green Set #1 '!B14</f>
        <v>12</v>
      </c>
      <c r="D17" s="63">
        <f>'Green Set #1 '!F14</f>
        <v>0</v>
      </c>
      <c r="E17" s="65" t="str">
        <f>'Green Set #1 '!G14</f>
        <v>NT</v>
      </c>
      <c r="F17" s="71" t="str">
        <f>'Green Set #2 '!A8</f>
        <v>39G</v>
      </c>
      <c r="G17" s="72" t="str">
        <f>'Green Set #2 '!C8</f>
        <v>Kimberly Luttrell</v>
      </c>
      <c r="H17" s="73">
        <f>'Green Set #2 '!B8</f>
        <v>6</v>
      </c>
      <c r="I17" s="72">
        <f>'Green Set #2 '!F8</f>
        <v>3</v>
      </c>
      <c r="J17" s="74">
        <f>'Green Set #2 '!G8</f>
        <v>104.16</v>
      </c>
      <c r="K17" s="26">
        <f t="shared" si="0"/>
        <v>3</v>
      </c>
      <c r="L17" s="25" t="e">
        <f t="shared" si="1"/>
        <v>#VALUE!</v>
      </c>
      <c r="M17" s="25">
        <f t="shared" si="2"/>
        <v>17</v>
      </c>
      <c r="N17" s="83"/>
      <c r="O17" s="83"/>
      <c r="P17" s="11"/>
      <c r="Q17" s="18" t="str">
        <f>VLOOKUP($A17,'Contestant Database'!$A$1:$D$349,4,FALSE)</f>
        <v>NO</v>
      </c>
    </row>
    <row r="18" spans="1:17" hidden="1">
      <c r="A18" s="62" t="str">
        <f>'Green Set #1 '!A24</f>
        <v>39G</v>
      </c>
      <c r="B18" s="63" t="str">
        <f>'Green Set #1 '!C24</f>
        <v>Kimberly Luttrell</v>
      </c>
      <c r="C18" s="64">
        <f>'Green Set #1 '!B24</f>
        <v>22</v>
      </c>
      <c r="D18" s="63">
        <f>'Green Set #1 '!F24</f>
        <v>3</v>
      </c>
      <c r="E18" s="65">
        <f>'Green Set #1 '!G24</f>
        <v>102.6</v>
      </c>
      <c r="F18" s="71" t="str">
        <f>'Green Set #2 '!A16</f>
        <v>39G</v>
      </c>
      <c r="G18" s="72" t="str">
        <f>'Green Set #2 '!C16</f>
        <v>Kimberly Luttrell</v>
      </c>
      <c r="H18" s="73">
        <f>'Green Set #2 '!B16</f>
        <v>14</v>
      </c>
      <c r="I18" s="72">
        <f>'Green Set #2 '!F16</f>
        <v>3</v>
      </c>
      <c r="J18" s="74">
        <f>'Green Set #2 '!G16</f>
        <v>106.69</v>
      </c>
      <c r="K18" s="26">
        <f t="shared" si="0"/>
        <v>6</v>
      </c>
      <c r="L18" s="25">
        <f t="shared" si="1"/>
        <v>209.29</v>
      </c>
      <c r="M18" s="25">
        <f t="shared" si="2"/>
        <v>2</v>
      </c>
      <c r="N18" s="83">
        <v>2</v>
      </c>
      <c r="O18" s="83"/>
      <c r="P18" s="11"/>
      <c r="Q18" s="18" t="str">
        <f>VLOOKUP($A18,'Contestant Database'!$A$1:$D$349,4,FALSE)</f>
        <v>NO</v>
      </c>
    </row>
    <row r="19" spans="1:17">
      <c r="A19" s="62" t="str">
        <f>'Green Set #1 '!A8</f>
        <v>37G</v>
      </c>
      <c r="B19" s="63" t="str">
        <f>'Green Set #1 '!C8</f>
        <v>NORMAN FINCHER</v>
      </c>
      <c r="C19" s="64">
        <f>'Green Set #1 '!B8</f>
        <v>6</v>
      </c>
      <c r="D19" s="63">
        <f>'Green Set #1 '!F8</f>
        <v>2</v>
      </c>
      <c r="E19" s="65">
        <f>'Green Set #1 '!G8</f>
        <v>113.42</v>
      </c>
      <c r="F19" s="71" t="str">
        <f>'Green Set #2 '!A5</f>
        <v>37G</v>
      </c>
      <c r="G19" s="72" t="str">
        <f>'Green Set #2 '!C5</f>
        <v>NORMAN FINCHER</v>
      </c>
      <c r="H19" s="73">
        <f>'Green Set #2 '!B5</f>
        <v>3</v>
      </c>
      <c r="I19" s="72">
        <f>'Green Set #2 '!F5</f>
        <v>2</v>
      </c>
      <c r="J19" s="74">
        <f>'Green Set #2 '!G5</f>
        <v>114.98</v>
      </c>
      <c r="K19" s="26">
        <f t="shared" si="0"/>
        <v>4</v>
      </c>
      <c r="L19" s="25">
        <f t="shared" si="1"/>
        <v>228.4</v>
      </c>
      <c r="M19" s="25">
        <f t="shared" si="2"/>
        <v>15</v>
      </c>
      <c r="N19" s="83"/>
      <c r="O19" s="83">
        <v>0.5</v>
      </c>
      <c r="P19" s="11"/>
      <c r="Q19" s="18" t="str">
        <f>VLOOKUP($A19,'Contestant Database'!$A$1:$D$349,4,FALSE)</f>
        <v>YES</v>
      </c>
    </row>
    <row r="20" spans="1:17">
      <c r="A20" s="62" t="str">
        <f>'Green Set #1 '!A10</f>
        <v>37G</v>
      </c>
      <c r="B20" s="63" t="str">
        <f>'Green Set #1 '!C10</f>
        <v>NORMAN FINCHER</v>
      </c>
      <c r="C20" s="64">
        <f>'Green Set #1 '!B10</f>
        <v>8</v>
      </c>
      <c r="D20" s="63">
        <f>'Green Set #1 '!F10</f>
        <v>0</v>
      </c>
      <c r="E20" s="65" t="str">
        <f>'Green Set #1 '!G10</f>
        <v>NT</v>
      </c>
      <c r="F20" s="71" t="str">
        <f>'Green Set #2 '!A7</f>
        <v>37G</v>
      </c>
      <c r="G20" s="72" t="str">
        <f>'Green Set #2 '!C7</f>
        <v>NORMAN FINCHER</v>
      </c>
      <c r="H20" s="73">
        <f>'Green Set #2 '!B7</f>
        <v>5</v>
      </c>
      <c r="I20" s="72">
        <f>'Green Set #2 '!F7</f>
        <v>3</v>
      </c>
      <c r="J20" s="74">
        <f>'Green Set #2 '!G7</f>
        <v>104.16</v>
      </c>
      <c r="K20" s="26">
        <f t="shared" si="0"/>
        <v>3</v>
      </c>
      <c r="L20" s="25" t="e">
        <f t="shared" si="1"/>
        <v>#VALUE!</v>
      </c>
      <c r="M20" s="25">
        <f t="shared" si="2"/>
        <v>17</v>
      </c>
      <c r="N20" s="83"/>
      <c r="O20" s="11"/>
      <c r="P20" s="11"/>
      <c r="Q20" s="18" t="str">
        <f>VLOOKUP($A20,'Contestant Database'!$A$1:$D$349,4,FALSE)</f>
        <v>YES</v>
      </c>
    </row>
    <row r="21" spans="1:17">
      <c r="A21" s="62" t="str">
        <f>'Green Set #1 '!A13</f>
        <v>37G</v>
      </c>
      <c r="B21" s="63" t="str">
        <f>'Green Set #1 '!C13</f>
        <v>NORMAN FINCHER</v>
      </c>
      <c r="C21" s="64">
        <f>'Green Set #1 '!B13</f>
        <v>11</v>
      </c>
      <c r="D21" s="63">
        <f>'Green Set #1 '!F13</f>
        <v>0</v>
      </c>
      <c r="E21" s="65" t="str">
        <f>'Green Set #1 '!G13</f>
        <v>NT</v>
      </c>
      <c r="F21" s="71" t="str">
        <f>'Green Set #2 '!A13</f>
        <v>37G</v>
      </c>
      <c r="G21" s="72" t="str">
        <f>'Green Set #2 '!C13</f>
        <v>NORMAN FINCHER</v>
      </c>
      <c r="H21" s="73">
        <f>'Green Set #2 '!B13</f>
        <v>11</v>
      </c>
      <c r="I21" s="72">
        <f>'Green Set #2 '!F13</f>
        <v>5</v>
      </c>
      <c r="J21" s="74">
        <f>'Green Set #2 '!G13</f>
        <v>113.98</v>
      </c>
      <c r="K21" s="26">
        <f t="shared" si="0"/>
        <v>5</v>
      </c>
      <c r="L21" s="25" t="e">
        <f t="shared" si="1"/>
        <v>#VALUE!</v>
      </c>
      <c r="M21" s="25">
        <f t="shared" si="2"/>
        <v>6</v>
      </c>
      <c r="N21" s="83"/>
      <c r="O21" s="11"/>
      <c r="P21" s="11">
        <v>5</v>
      </c>
      <c r="Q21" s="18" t="str">
        <f>VLOOKUP($A21,'Contestant Database'!$A$1:$D$349,4,FALSE)</f>
        <v>YES</v>
      </c>
    </row>
    <row r="22" spans="1:17">
      <c r="A22" s="62" t="str">
        <f>'Green Set #1 '!A19</f>
        <v>37G</v>
      </c>
      <c r="B22" s="63" t="str">
        <f>'Green Set #1 '!C19</f>
        <v>NORMAN FINCHER</v>
      </c>
      <c r="C22" s="64">
        <f>'Green Set #1 '!B19</f>
        <v>17</v>
      </c>
      <c r="D22" s="63">
        <f>'Green Set #1 '!F19</f>
        <v>1</v>
      </c>
      <c r="E22" s="65">
        <f>'Green Set #1 '!G19</f>
        <v>42.14</v>
      </c>
      <c r="F22" s="71" t="str">
        <f>'Green Set #2 '!A20</f>
        <v>37G</v>
      </c>
      <c r="G22" s="72" t="str">
        <f>'Green Set #2 '!C20</f>
        <v>NORMAN FINCHER</v>
      </c>
      <c r="H22" s="73">
        <f>'Green Set #2 '!B20</f>
        <v>18</v>
      </c>
      <c r="I22" s="72">
        <f>'Green Set #2 '!F20</f>
        <v>4</v>
      </c>
      <c r="J22" s="74">
        <f>'Green Set #2 '!G20</f>
        <v>58.2</v>
      </c>
      <c r="K22" s="26">
        <f t="shared" si="0"/>
        <v>5</v>
      </c>
      <c r="L22" s="25">
        <f t="shared" si="1"/>
        <v>100.34</v>
      </c>
      <c r="M22" s="25">
        <f t="shared" si="2"/>
        <v>6</v>
      </c>
      <c r="N22" s="83">
        <v>3</v>
      </c>
      <c r="O22" s="11">
        <v>4.5</v>
      </c>
      <c r="P22" s="11"/>
      <c r="Q22" s="18" t="str">
        <f>VLOOKUP($A22,'Contestant Database'!$A$1:$D$349,4,FALSE)</f>
        <v>YES</v>
      </c>
    </row>
    <row r="23" spans="1:17">
      <c r="A23" s="62" t="str">
        <f>'Green Set #1 '!A22</f>
        <v>37G</v>
      </c>
      <c r="B23" s="63" t="str">
        <f>'Green Set #1 '!C22</f>
        <v>NORMAN FINCHER</v>
      </c>
      <c r="C23" s="64">
        <f>'Green Set #1 '!B22</f>
        <v>20</v>
      </c>
      <c r="D23" s="63">
        <f>'Green Set #1 '!F22</f>
        <v>3</v>
      </c>
      <c r="E23" s="65">
        <f>'Green Set #1 '!G22</f>
        <v>106.86</v>
      </c>
      <c r="F23" s="71" t="str">
        <f>'Green Set #2 '!A21</f>
        <v>37G</v>
      </c>
      <c r="G23" s="72" t="str">
        <f>'Green Set #2 '!C21</f>
        <v>NORMAN FINCHER</v>
      </c>
      <c r="H23" s="73">
        <f>'Green Set #2 '!B21</f>
        <v>19</v>
      </c>
      <c r="I23" s="72">
        <f>'Green Set #2 '!F21</f>
        <v>5</v>
      </c>
      <c r="J23" s="74">
        <f>'Green Set #2 '!G21</f>
        <v>59.39</v>
      </c>
      <c r="K23" s="26">
        <f t="shared" si="0"/>
        <v>8</v>
      </c>
      <c r="L23" s="25">
        <f t="shared" si="1"/>
        <v>166.25</v>
      </c>
      <c r="M23" s="25">
        <f t="shared" si="2"/>
        <v>1</v>
      </c>
      <c r="N23" s="83">
        <v>1</v>
      </c>
      <c r="O23" s="11">
        <v>8</v>
      </c>
      <c r="P23" s="11"/>
      <c r="Q23" s="18" t="str">
        <f>VLOOKUP($A23,'Contestant Database'!$A$1:$D$349,4,FALSE)</f>
        <v>YES</v>
      </c>
    </row>
    <row r="24" spans="1:17">
      <c r="A24" s="62" t="str">
        <f>'Green Set #1 '!A25</f>
        <v>37G</v>
      </c>
      <c r="B24" s="63" t="str">
        <f>'Green Set #1 '!C25</f>
        <v>NORMAN FINCHER</v>
      </c>
      <c r="C24" s="64">
        <f>'Green Set #1 '!B25</f>
        <v>23</v>
      </c>
      <c r="D24" s="63">
        <f>'Green Set #1 '!F25</f>
        <v>3</v>
      </c>
      <c r="E24" s="65">
        <f>'Green Set #1 '!G25</f>
        <v>102.6</v>
      </c>
      <c r="F24" s="71" t="str">
        <f>'Green Set #2 '!A25</f>
        <v>37G</v>
      </c>
      <c r="G24" s="72" t="str">
        <f>'Green Set #2 '!C25</f>
        <v>NORMAN FINCHER</v>
      </c>
      <c r="H24" s="73">
        <f>'Green Set #2 '!B25</f>
        <v>23</v>
      </c>
      <c r="I24" s="72">
        <f>'Green Set #2 '!F25</f>
        <v>0</v>
      </c>
      <c r="J24" s="74" t="str">
        <f>'Green Set #2 '!G25</f>
        <v>NT</v>
      </c>
      <c r="K24" s="26">
        <f t="shared" si="0"/>
        <v>3</v>
      </c>
      <c r="L24" s="25" t="e">
        <f t="shared" si="1"/>
        <v>#VALUE!</v>
      </c>
      <c r="M24" s="25">
        <f t="shared" si="2"/>
        <v>17</v>
      </c>
      <c r="N24" s="83"/>
      <c r="O24" s="11"/>
      <c r="P24" s="11"/>
      <c r="Q24" s="18" t="str">
        <f>VLOOKUP($A24,'Contestant Database'!$A$1:$D$349,4,FALSE)</f>
        <v>YES</v>
      </c>
    </row>
    <row r="25" spans="1:17" s="2" customFormat="1">
      <c r="A25" s="62" t="str">
        <f>'Green Set #1 '!A5</f>
        <v>33G</v>
      </c>
      <c r="B25" s="63" t="str">
        <f>'Green Set #1 '!C5</f>
        <v>SUSAN Jenks</v>
      </c>
      <c r="C25" s="64">
        <f>'Green Set #1 '!B5</f>
        <v>3</v>
      </c>
      <c r="D25" s="63">
        <f>'Green Set #1 '!F5</f>
        <v>0</v>
      </c>
      <c r="E25" s="65" t="str">
        <f>'Green Set #1 '!G5</f>
        <v>NT</v>
      </c>
      <c r="F25" s="71" t="str">
        <f>'Green Set #2 '!A6</f>
        <v>33G</v>
      </c>
      <c r="G25" s="72" t="str">
        <f>'Green Set #2 '!C6</f>
        <v>SUSAN Jenks</v>
      </c>
      <c r="H25" s="73">
        <f>'Green Set #2 '!B6</f>
        <v>4</v>
      </c>
      <c r="I25" s="72">
        <f>'Green Set #2 '!F6</f>
        <v>3</v>
      </c>
      <c r="J25" s="74">
        <f>'Green Set #2 '!G6</f>
        <v>104.16</v>
      </c>
      <c r="K25" s="26">
        <f t="shared" si="0"/>
        <v>3</v>
      </c>
      <c r="L25" s="25" t="e">
        <f t="shared" si="1"/>
        <v>#VALUE!</v>
      </c>
      <c r="M25" s="25">
        <f t="shared" si="2"/>
        <v>17</v>
      </c>
      <c r="N25" s="83"/>
      <c r="O25" s="11"/>
      <c r="P25" s="11"/>
      <c r="Q25" s="18" t="str">
        <f>VLOOKUP($A25,'Contestant Database'!$A$1:$D$349,4,FALSE)</f>
        <v>yes</v>
      </c>
    </row>
    <row r="26" spans="1:17">
      <c r="A26" s="62" t="str">
        <f>'Green Set #1 '!A18</f>
        <v>33G</v>
      </c>
      <c r="B26" s="63" t="str">
        <f>'Green Set #1 '!C18</f>
        <v>SUSAN Jenks</v>
      </c>
      <c r="C26" s="64">
        <f>'Green Set #1 '!B18</f>
        <v>16</v>
      </c>
      <c r="D26" s="63">
        <f>'Green Set #1 '!F18</f>
        <v>1</v>
      </c>
      <c r="E26" s="65">
        <f>'Green Set #1 '!G18</f>
        <v>42.14</v>
      </c>
      <c r="F26" s="71" t="str">
        <f>'Green Set #2 '!A19</f>
        <v>33G</v>
      </c>
      <c r="G26" s="72" t="str">
        <f>'Green Set #2 '!C19</f>
        <v>SUSAN Jenks</v>
      </c>
      <c r="H26" s="73">
        <f>'Green Set #2 '!B19</f>
        <v>17</v>
      </c>
      <c r="I26" s="72">
        <f>'Green Set #2 '!F19</f>
        <v>4</v>
      </c>
      <c r="J26" s="74">
        <f>'Green Set #2 '!G19</f>
        <v>58.2</v>
      </c>
      <c r="K26" s="26">
        <f t="shared" si="0"/>
        <v>5</v>
      </c>
      <c r="L26" s="25">
        <f t="shared" si="1"/>
        <v>100.34</v>
      </c>
      <c r="M26" s="25">
        <f t="shared" si="2"/>
        <v>6</v>
      </c>
      <c r="N26" s="83">
        <v>3</v>
      </c>
      <c r="O26" s="11">
        <v>4.5</v>
      </c>
      <c r="P26" s="11"/>
      <c r="Q26" s="18" t="str">
        <f>VLOOKUP($A26,'Contestant Database'!$A$1:$D$349,4,FALSE)</f>
        <v>yes</v>
      </c>
    </row>
    <row r="27" spans="1:17">
      <c r="A27" s="62" t="str">
        <f>'Green Set #1 '!A23</f>
        <v>33G</v>
      </c>
      <c r="B27" s="63" t="str">
        <f>'Green Set #1 '!C23</f>
        <v>SUSAN Jenks</v>
      </c>
      <c r="C27" s="64">
        <f>'Green Set #1 '!B23</f>
        <v>21</v>
      </c>
      <c r="D27" s="63">
        <f>'Green Set #1 '!F23</f>
        <v>3</v>
      </c>
      <c r="E27" s="65">
        <f>'Green Set #1 '!G23</f>
        <v>106.86</v>
      </c>
      <c r="F27" s="71" t="str">
        <f>'Green Set #2 '!A24</f>
        <v>33G</v>
      </c>
      <c r="G27" s="72" t="str">
        <f>'Green Set #2 '!C24</f>
        <v>SUSAN Jenks</v>
      </c>
      <c r="H27" s="73">
        <f>'Green Set #2 '!B24</f>
        <v>22</v>
      </c>
      <c r="I27" s="72">
        <f>'Green Set #2 '!F24</f>
        <v>0</v>
      </c>
      <c r="J27" s="74" t="str">
        <f>'Green Set #2 '!G24</f>
        <v>NT</v>
      </c>
      <c r="K27" s="26">
        <f t="shared" si="0"/>
        <v>3</v>
      </c>
      <c r="L27" s="25" t="e">
        <f t="shared" si="1"/>
        <v>#VALUE!</v>
      </c>
      <c r="M27" s="25">
        <f t="shared" si="2"/>
        <v>17</v>
      </c>
      <c r="N27" s="83"/>
      <c r="O27" s="11"/>
      <c r="P27" s="11">
        <v>5</v>
      </c>
      <c r="Q27" s="18" t="str">
        <f>VLOOKUP($A27,'Contestant Database'!$A$1:$D$349,4,FALSE)</f>
        <v>yes</v>
      </c>
    </row>
    <row r="28" spans="1:17" hidden="1">
      <c r="A28" s="62" t="str">
        <f>'Green Set #1 '!A3</f>
        <v>21G</v>
      </c>
      <c r="B28" s="63" t="str">
        <f>'Green Set #1 '!C3</f>
        <v>Tana Brickey</v>
      </c>
      <c r="C28" s="64">
        <f>'Green Set #1 '!B3</f>
        <v>1</v>
      </c>
      <c r="D28" s="63">
        <f>'Green Set #1 '!F3</f>
        <v>0</v>
      </c>
      <c r="E28" s="65" t="str">
        <f>'Green Set #1 '!G3</f>
        <v>NT</v>
      </c>
      <c r="F28" s="71" t="str">
        <f>'Green Set #2 '!A12</f>
        <v>21G</v>
      </c>
      <c r="G28" s="72" t="str">
        <f>'Green Set #2 '!C12</f>
        <v>Tana Brickey</v>
      </c>
      <c r="H28" s="73">
        <f>'Green Set #2 '!B12</f>
        <v>10</v>
      </c>
      <c r="I28" s="72">
        <f>'Green Set #2 '!F12</f>
        <v>5</v>
      </c>
      <c r="J28" s="74">
        <f>'Green Set #2 '!G12</f>
        <v>113.98</v>
      </c>
      <c r="K28" s="26">
        <f t="shared" si="0"/>
        <v>5</v>
      </c>
      <c r="L28" s="25" t="e">
        <f t="shared" si="1"/>
        <v>#VALUE!</v>
      </c>
      <c r="M28" s="25">
        <f t="shared" si="2"/>
        <v>6</v>
      </c>
      <c r="N28" s="83"/>
      <c r="O28" s="11"/>
      <c r="P28" s="11"/>
      <c r="Q28" s="18">
        <f>VLOOKUP($A28,'Contestant Database'!$A$1:$D$349,4,FALSE)</f>
        <v>0</v>
      </c>
    </row>
    <row r="29" spans="1:17" hidden="1">
      <c r="A29" s="62" t="str">
        <f>'Green Set #1 '!A9</f>
        <v>21G</v>
      </c>
      <c r="B29" s="63" t="str">
        <f>'Green Set #1 '!C9</f>
        <v>Tana Brickey</v>
      </c>
      <c r="C29" s="64">
        <f>'Green Set #1 '!B9</f>
        <v>7</v>
      </c>
      <c r="D29" s="63">
        <f>'Green Set #1 '!F9</f>
        <v>0</v>
      </c>
      <c r="E29" s="65" t="str">
        <f>'Green Set #1 '!G9</f>
        <v>NT</v>
      </c>
      <c r="F29" s="71" t="str">
        <f>'Green Set #2 '!A23</f>
        <v>21G</v>
      </c>
      <c r="G29" s="72" t="str">
        <f>'Green Set #2 '!C23</f>
        <v>Tana Brickey</v>
      </c>
      <c r="H29" s="73">
        <f>'Green Set #2 '!B23</f>
        <v>21</v>
      </c>
      <c r="I29" s="72">
        <f>'Green Set #2 '!F23</f>
        <v>5</v>
      </c>
      <c r="J29" s="74">
        <f>'Green Set #2 '!G23</f>
        <v>59.39</v>
      </c>
      <c r="K29" s="26">
        <f t="shared" si="0"/>
        <v>5</v>
      </c>
      <c r="L29" s="25" t="e">
        <f t="shared" si="1"/>
        <v>#VALUE!</v>
      </c>
      <c r="M29" s="25">
        <f t="shared" si="2"/>
        <v>6</v>
      </c>
      <c r="N29" s="83"/>
      <c r="O29" s="11"/>
      <c r="P29" s="11"/>
      <c r="Q29" s="18">
        <f>VLOOKUP($A29,'Contestant Database'!$A$1:$D$349,4,FALSE)</f>
        <v>0</v>
      </c>
    </row>
    <row r="30" spans="1:17" hidden="1">
      <c r="A30" s="62">
        <f>'Green Set #1 '!A27</f>
        <v>0</v>
      </c>
      <c r="B30" s="63" t="e">
        <f>'Green Set #1 '!C27</f>
        <v>#N/A</v>
      </c>
      <c r="C30" s="64">
        <f>'Green Set #1 '!B27</f>
        <v>25</v>
      </c>
      <c r="D30" s="63">
        <f>'Green Set #1 '!F27</f>
        <v>0</v>
      </c>
      <c r="E30" s="65">
        <f>'Green Set #1 '!G27</f>
        <v>0</v>
      </c>
      <c r="F30" s="71">
        <f>'Green Set #2 '!A27</f>
        <v>0</v>
      </c>
      <c r="G30" s="72" t="e">
        <f>'Green Set #2 '!C27</f>
        <v>#N/A</v>
      </c>
      <c r="H30" s="73">
        <f>'Green Set #2 '!B27</f>
        <v>25</v>
      </c>
      <c r="I30" s="72">
        <f>'Green Set #2 '!F27</f>
        <v>0</v>
      </c>
      <c r="J30" s="74">
        <f>'Green Set #2 '!G27</f>
        <v>0</v>
      </c>
      <c r="K30" s="26">
        <f t="shared" si="0"/>
        <v>0</v>
      </c>
      <c r="L30" s="25">
        <f t="shared" si="1"/>
        <v>0</v>
      </c>
      <c r="M30" s="25">
        <f t="shared" si="2"/>
        <v>25</v>
      </c>
      <c r="N30" s="83"/>
      <c r="O30" s="11"/>
      <c r="P30" s="11"/>
      <c r="Q30" s="18" t="e">
        <f>VLOOKUP($A30,'Contestant Database'!$A$1:$D$349,4,FALSE)</f>
        <v>#N/A</v>
      </c>
    </row>
    <row r="31" spans="1:17" hidden="1">
      <c r="A31" s="62">
        <f>'Green Set #1 '!A28</f>
        <v>0</v>
      </c>
      <c r="B31" s="63" t="e">
        <f>'Green Set #1 '!C28</f>
        <v>#N/A</v>
      </c>
      <c r="C31" s="64">
        <f>'Green Set #1 '!B28</f>
        <v>26</v>
      </c>
      <c r="D31" s="63">
        <f>'Green Set #1 '!F28</f>
        <v>0</v>
      </c>
      <c r="E31" s="65">
        <f>'Green Set #1 '!G28</f>
        <v>0</v>
      </c>
      <c r="F31" s="71">
        <f>'Green Set #2 '!A28</f>
        <v>0</v>
      </c>
      <c r="G31" s="72" t="e">
        <f>'Green Set #2 '!C28</f>
        <v>#N/A</v>
      </c>
      <c r="H31" s="73">
        <f>'Green Set #2 '!B28</f>
        <v>26</v>
      </c>
      <c r="I31" s="72">
        <f>'Green Set #2 '!F28</f>
        <v>0</v>
      </c>
      <c r="J31" s="74">
        <f>'Green Set #2 '!G28</f>
        <v>0</v>
      </c>
      <c r="K31" s="26">
        <f t="shared" si="0"/>
        <v>0</v>
      </c>
      <c r="L31" s="25">
        <f t="shared" si="1"/>
        <v>0</v>
      </c>
      <c r="M31" s="25">
        <f t="shared" si="2"/>
        <v>25</v>
      </c>
      <c r="N31" s="83"/>
      <c r="O31" s="11"/>
      <c r="P31" s="11"/>
      <c r="Q31" s="18" t="e">
        <f>VLOOKUP($A31,'Contestant Database'!$A$1:$D$349,4,FALSE)</f>
        <v>#N/A</v>
      </c>
    </row>
    <row r="32" spans="1:17" hidden="1">
      <c r="A32" s="62">
        <f>'Green Set #1 '!A29</f>
        <v>0</v>
      </c>
      <c r="B32" s="63" t="e">
        <f>'Green Set #1 '!C29</f>
        <v>#N/A</v>
      </c>
      <c r="C32" s="64">
        <f>'Green Set #1 '!B29</f>
        <v>27</v>
      </c>
      <c r="D32" s="63">
        <f>'Green Set #1 '!F29</f>
        <v>0</v>
      </c>
      <c r="E32" s="65">
        <f>'Green Set #1 '!G29</f>
        <v>0</v>
      </c>
      <c r="F32" s="71">
        <f>'Green Set #2 '!A29</f>
        <v>0</v>
      </c>
      <c r="G32" s="72" t="e">
        <f>'Green Set #2 '!C29</f>
        <v>#N/A</v>
      </c>
      <c r="H32" s="73">
        <f>'Green Set #2 '!B29</f>
        <v>27</v>
      </c>
      <c r="I32" s="72">
        <f>'Green Set #2 '!F29</f>
        <v>0</v>
      </c>
      <c r="J32" s="74">
        <f>'Green Set #2 '!G29</f>
        <v>0</v>
      </c>
      <c r="K32" s="26">
        <f t="shared" si="0"/>
        <v>0</v>
      </c>
      <c r="L32" s="25">
        <f t="shared" si="1"/>
        <v>0</v>
      </c>
      <c r="M32" s="25">
        <f t="shared" si="2"/>
        <v>25</v>
      </c>
      <c r="N32" s="83"/>
      <c r="O32" s="11"/>
      <c r="P32" s="11"/>
      <c r="Q32" s="18" t="e">
        <f>VLOOKUP($A32,'Contestant Database'!$A$1:$D$349,4,FALSE)</f>
        <v>#N/A</v>
      </c>
    </row>
    <row r="33" spans="1:17" hidden="1">
      <c r="A33" s="62">
        <f>'Green Set #1 '!A30</f>
        <v>0</v>
      </c>
      <c r="B33" s="63" t="e">
        <f>'Green Set #1 '!C30</f>
        <v>#N/A</v>
      </c>
      <c r="C33" s="64">
        <f>'Green Set #1 '!B30</f>
        <v>28</v>
      </c>
      <c r="D33" s="63">
        <f>'Green Set #1 '!F30</f>
        <v>0</v>
      </c>
      <c r="E33" s="65">
        <f>'Green Set #1 '!G30</f>
        <v>0</v>
      </c>
      <c r="F33" s="71">
        <f>'Green Set #2 '!A30</f>
        <v>0</v>
      </c>
      <c r="G33" s="72" t="e">
        <f>'Green Set #2 '!C30</f>
        <v>#N/A</v>
      </c>
      <c r="H33" s="73">
        <f>'Green Set #2 '!B30</f>
        <v>28</v>
      </c>
      <c r="I33" s="72">
        <f>'Green Set #2 '!F30</f>
        <v>0</v>
      </c>
      <c r="J33" s="74">
        <f>'Green Set #2 '!G30</f>
        <v>0</v>
      </c>
      <c r="K33" s="26">
        <f t="shared" si="0"/>
        <v>0</v>
      </c>
      <c r="L33" s="25">
        <f t="shared" si="1"/>
        <v>0</v>
      </c>
      <c r="M33" s="25">
        <f t="shared" si="2"/>
        <v>25</v>
      </c>
      <c r="N33" s="83"/>
      <c r="O33" s="11"/>
      <c r="P33" s="11"/>
      <c r="Q33" s="18" t="e">
        <f>VLOOKUP($A33,'Contestant Database'!$A$1:$D$349,4,FALSE)</f>
        <v>#N/A</v>
      </c>
    </row>
    <row r="34" spans="1:17" hidden="1">
      <c r="A34" s="62">
        <f>'Green Set #1 '!A31</f>
        <v>0</v>
      </c>
      <c r="B34" s="63" t="e">
        <f>'Green Set #1 '!C31</f>
        <v>#N/A</v>
      </c>
      <c r="C34" s="64">
        <f>'Green Set #1 '!B31</f>
        <v>29</v>
      </c>
      <c r="D34" s="63">
        <f>'Green Set #1 '!F31</f>
        <v>0</v>
      </c>
      <c r="E34" s="65">
        <f>'Green Set #1 '!G31</f>
        <v>0</v>
      </c>
      <c r="F34" s="71">
        <f>'Green Set #2 '!A31</f>
        <v>0</v>
      </c>
      <c r="G34" s="72" t="e">
        <f>'Green Set #2 '!C31</f>
        <v>#N/A</v>
      </c>
      <c r="H34" s="73">
        <f>'Green Set #2 '!B31</f>
        <v>29</v>
      </c>
      <c r="I34" s="72">
        <f>'Green Set #2 '!F31</f>
        <v>0</v>
      </c>
      <c r="J34" s="74">
        <f>'Green Set #2 '!G31</f>
        <v>0</v>
      </c>
      <c r="K34" s="26">
        <f t="shared" si="0"/>
        <v>0</v>
      </c>
      <c r="L34" s="25">
        <f t="shared" si="1"/>
        <v>0</v>
      </c>
      <c r="M34" s="25">
        <f t="shared" si="2"/>
        <v>25</v>
      </c>
      <c r="N34" s="83"/>
      <c r="O34" s="107"/>
      <c r="P34" s="107"/>
      <c r="Q34" s="18" t="e">
        <f>VLOOKUP($A34,'Contestant Database'!$A$1:$D$349,4,FALSE)</f>
        <v>#N/A</v>
      </c>
    </row>
    <row r="35" spans="1:17" ht="15" hidden="1" thickBot="1">
      <c r="A35" s="66">
        <f>'Green Set #1 '!A32</f>
        <v>0</v>
      </c>
      <c r="B35" s="67" t="e">
        <f>'Green Set #1 '!C32</f>
        <v>#N/A</v>
      </c>
      <c r="C35" s="68">
        <f>'Green Set #1 '!B32</f>
        <v>30</v>
      </c>
      <c r="D35" s="67">
        <f>'Green Set #1 '!F32</f>
        <v>0</v>
      </c>
      <c r="E35" s="69">
        <f>'Green Set #1 '!G32</f>
        <v>0</v>
      </c>
      <c r="F35" s="71">
        <f>'Green Set #2 '!A32</f>
        <v>0</v>
      </c>
      <c r="G35" s="79" t="e">
        <f>'Green Set #2 '!C32</f>
        <v>#N/A</v>
      </c>
      <c r="H35" s="80">
        <f>'Green Set #2 '!B32</f>
        <v>30</v>
      </c>
      <c r="I35" s="79">
        <f>'Green Set #2 '!F32</f>
        <v>0</v>
      </c>
      <c r="J35" s="81">
        <f>'Green Set #2 '!G32</f>
        <v>0</v>
      </c>
      <c r="K35" s="26">
        <f t="shared" si="0"/>
        <v>0</v>
      </c>
      <c r="L35" s="25">
        <f t="shared" si="1"/>
        <v>0</v>
      </c>
      <c r="M35" s="25">
        <f t="shared" si="2"/>
        <v>25</v>
      </c>
      <c r="N35" s="83"/>
      <c r="O35" s="11"/>
      <c r="P35" s="11"/>
      <c r="Q35" s="18" t="e">
        <f>VLOOKUP($A35,'Contestant Database'!$A$1:$D$349,4,FALSE)</f>
        <v>#N/A</v>
      </c>
    </row>
    <row r="36" spans="1:17" s="12" customFormat="1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7" s="12" customFormat="1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7" s="12" customFormat="1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7" s="12" customFormat="1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7" s="12" customFormat="1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7" s="12" customFormat="1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7" s="12" customFormat="1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7" s="12" customFormat="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7" s="12" customFormat="1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7" s="12" customFormat="1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7" s="12" customFormat="1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7" s="12" customFormat="1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7" s="12" customFormat="1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s="12" customFormat="1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12" customFormat="1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12" customFormat="1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s="12" customFormat="1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 s="12" customFormat="1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 s="12" customFormat="1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 s="12" customFormat="1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s="12" customFormat="1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 s="12" customFormat="1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 s="12" customFormat="1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 s="12" customFormat="1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 s="12" customFormat="1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 s="12" customFormat="1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s="12" customFormat="1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 s="12" customFormat="1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s="12" customFormat="1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s="12" customFormat="1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s="12" customFormat="1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s="12" customFormat="1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s="12" customForma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 s="12" customFormat="1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 s="12" customFormat="1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 s="12" customFormat="1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 s="12" customFormat="1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 s="12" customFormat="1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s="12" customFormat="1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 s="12" customFormat="1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s="12" customFormat="1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 s="12" customFormat="1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 s="12" customFormat="1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 s="12" customFormat="1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 s="12" customFormat="1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 s="12" customFormat="1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 s="12" customFormat="1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 s="12" customFormat="1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s="12" customFormat="1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s="12" customFormat="1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 s="12" customFormat="1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 s="12" customFormat="1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 s="12" customFormat="1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 s="12" customFormat="1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 s="12" customFormat="1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 s="12" customFormat="1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 s="12" customFormat="1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 s="12" customFormat="1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 s="12" customFormat="1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s="12" customFormat="1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 s="12" customFormat="1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 s="12" customFormat="1">
      <c r="A97" s="24"/>
      <c r="B97" s="24"/>
      <c r="C97" s="24"/>
      <c r="D97" s="24"/>
      <c r="E97" s="24"/>
      <c r="F97" s="24"/>
      <c r="G97" s="24"/>
      <c r="H97" s="24"/>
      <c r="I97" s="24"/>
      <c r="J97" s="24"/>
    </row>
    <row r="98" spans="1:10" s="12" customFormat="1">
      <c r="A98" s="24"/>
      <c r="B98" s="24"/>
      <c r="C98" s="24"/>
      <c r="D98" s="24"/>
      <c r="E98" s="24"/>
      <c r="F98" s="24"/>
      <c r="G98" s="24"/>
      <c r="H98" s="24"/>
      <c r="I98" s="24"/>
      <c r="J98" s="24"/>
    </row>
    <row r="99" spans="1:10" s="12" customFormat="1">
      <c r="A99" s="24"/>
      <c r="B99" s="24"/>
      <c r="C99" s="24"/>
      <c r="D99" s="24"/>
      <c r="E99" s="24"/>
      <c r="F99" s="24"/>
      <c r="G99" s="24"/>
      <c r="H99" s="24"/>
      <c r="I99" s="24"/>
      <c r="J99" s="24"/>
    </row>
    <row r="100" spans="1:10" s="12" customForma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s="12" customForma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s="12" customForma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</row>
    <row r="103" spans="1:10" s="12" customForma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s="12" customForma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 s="12" customForma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s="12" customForma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 s="12" customForma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s="12" customForma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1:10" s="12" customForma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s="12" customForma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 s="12" customForma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s="12" customForma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 s="12" customForma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s="12" customForma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s="12" customForma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s="12" customForma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s="12" customForma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s="12" customForma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s="12" customForma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s="12" customForma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s="12" customForma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s="12" customFormat="1"/>
    <row r="123" spans="1:10" s="12" customFormat="1"/>
    <row r="124" spans="1:10" s="12" customFormat="1"/>
    <row r="125" spans="1:10" s="12" customFormat="1"/>
    <row r="126" spans="1:10" s="12" customFormat="1"/>
    <row r="127" spans="1:10" s="12" customFormat="1"/>
    <row r="128" spans="1:10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</sheetData>
  <autoFilter ref="A5:Q35">
    <filterColumn colId="16">
      <filters>
        <filter val="Yes"/>
      </filters>
    </filterColumn>
    <sortState ref="A11:Q12">
      <sortCondition ref="P5:P35"/>
    </sortState>
  </autoFilter>
  <sortState ref="F6:J29">
    <sortCondition ref="G6:G29"/>
    <sortCondition ref="H6:H29"/>
  </sortState>
  <mergeCells count="3">
    <mergeCell ref="A3:E3"/>
    <mergeCell ref="F3:J3"/>
    <mergeCell ref="K3:M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Y56"/>
  <sheetViews>
    <sheetView workbookViewId="0">
      <pane xSplit="1" ySplit="3" topLeftCell="G42" activePane="bottomRight" state="frozen"/>
      <selection pane="topRight" activeCell="B1" sqref="B1"/>
      <selection pane="bottomLeft" activeCell="A4" sqref="A4"/>
      <selection pane="bottomRight" activeCell="W56" sqref="W56"/>
    </sheetView>
  </sheetViews>
  <sheetFormatPr defaultRowHeight="14.5"/>
  <cols>
    <col min="1" max="1" width="16.26953125" style="8" customWidth="1"/>
    <col min="6" max="6" width="9.1796875" style="12"/>
    <col min="13" max="13" width="9.1796875" style="12"/>
    <col min="22" max="22" width="9.1796875" style="12"/>
    <col min="24" max="24" width="9.1796875" style="12"/>
  </cols>
  <sheetData>
    <row r="1" spans="1:51" ht="29">
      <c r="A1" s="7" t="s">
        <v>184</v>
      </c>
      <c r="B1" s="153" t="s">
        <v>182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51">
      <c r="A2" s="7"/>
      <c r="B2" s="8"/>
      <c r="C2" s="8"/>
      <c r="D2" s="8"/>
      <c r="E2" s="8"/>
      <c r="F2" s="111"/>
      <c r="G2" s="8"/>
      <c r="H2" s="8"/>
      <c r="I2" s="8"/>
      <c r="J2" s="8"/>
      <c r="K2" s="8"/>
      <c r="L2" s="8"/>
      <c r="M2" s="111"/>
      <c r="N2" s="8"/>
      <c r="O2" s="8"/>
      <c r="P2" s="8"/>
      <c r="Q2" s="8"/>
      <c r="R2" s="8"/>
    </row>
    <row r="3" spans="1:51">
      <c r="A3" s="8" t="s">
        <v>183</v>
      </c>
      <c r="B3" s="7">
        <v>1</v>
      </c>
      <c r="C3" s="8">
        <f>B3+1</f>
        <v>2</v>
      </c>
      <c r="D3" s="8">
        <f t="shared" ref="D3:AX3" si="0">C3+1</f>
        <v>3</v>
      </c>
      <c r="E3" s="8">
        <f t="shared" si="0"/>
        <v>4</v>
      </c>
      <c r="F3" s="111">
        <f t="shared" si="0"/>
        <v>5</v>
      </c>
      <c r="G3" s="8">
        <f t="shared" si="0"/>
        <v>6</v>
      </c>
      <c r="H3" s="109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111">
        <f t="shared" si="0"/>
        <v>12</v>
      </c>
      <c r="N3" s="109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106">
        <f t="shared" si="0"/>
        <v>21</v>
      </c>
      <c r="W3" s="8">
        <f t="shared" si="0"/>
        <v>22</v>
      </c>
      <c r="X3" s="115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  <c r="AG3" s="8">
        <f t="shared" si="0"/>
        <v>32</v>
      </c>
      <c r="AH3" s="8">
        <f t="shared" si="0"/>
        <v>33</v>
      </c>
      <c r="AI3" s="8">
        <f t="shared" si="0"/>
        <v>34</v>
      </c>
      <c r="AJ3" s="8">
        <f t="shared" si="0"/>
        <v>35</v>
      </c>
      <c r="AK3" s="8">
        <f t="shared" si="0"/>
        <v>36</v>
      </c>
      <c r="AL3" s="8">
        <f t="shared" si="0"/>
        <v>37</v>
      </c>
      <c r="AM3" s="8">
        <f t="shared" si="0"/>
        <v>38</v>
      </c>
      <c r="AN3" s="8">
        <f t="shared" si="0"/>
        <v>39</v>
      </c>
      <c r="AO3" s="8">
        <f t="shared" si="0"/>
        <v>40</v>
      </c>
      <c r="AP3" s="8">
        <f t="shared" si="0"/>
        <v>41</v>
      </c>
      <c r="AQ3" s="8">
        <f t="shared" si="0"/>
        <v>42</v>
      </c>
      <c r="AR3" s="8">
        <f t="shared" si="0"/>
        <v>43</v>
      </c>
      <c r="AS3" s="8">
        <f t="shared" si="0"/>
        <v>44</v>
      </c>
      <c r="AT3" s="8">
        <f t="shared" si="0"/>
        <v>45</v>
      </c>
      <c r="AU3" s="8">
        <f t="shared" si="0"/>
        <v>46</v>
      </c>
      <c r="AV3" s="8">
        <f t="shared" si="0"/>
        <v>47</v>
      </c>
      <c r="AW3" s="8">
        <f>AV3+1</f>
        <v>48</v>
      </c>
      <c r="AX3" s="8">
        <f t="shared" si="0"/>
        <v>49</v>
      </c>
      <c r="AY3" s="8">
        <f>AX3+1</f>
        <v>50</v>
      </c>
    </row>
    <row r="4" spans="1:51">
      <c r="A4" s="8">
        <v>1</v>
      </c>
      <c r="B4">
        <f t="shared" ref="B4:AJ4" si="1">B3</f>
        <v>1</v>
      </c>
      <c r="C4">
        <f t="shared" si="1"/>
        <v>2</v>
      </c>
      <c r="D4">
        <f t="shared" si="1"/>
        <v>3</v>
      </c>
      <c r="E4">
        <f t="shared" si="1"/>
        <v>4</v>
      </c>
      <c r="F4" s="12">
        <f t="shared" si="1"/>
        <v>5</v>
      </c>
      <c r="G4">
        <f t="shared" si="1"/>
        <v>6</v>
      </c>
      <c r="H4" s="12">
        <f t="shared" si="1"/>
        <v>7</v>
      </c>
      <c r="I4">
        <f t="shared" si="1"/>
        <v>8</v>
      </c>
      <c r="J4">
        <f t="shared" si="1"/>
        <v>9</v>
      </c>
      <c r="K4">
        <f t="shared" si="1"/>
        <v>10</v>
      </c>
      <c r="L4">
        <f t="shared" si="1"/>
        <v>11</v>
      </c>
      <c r="M4" s="12">
        <f t="shared" si="1"/>
        <v>12</v>
      </c>
      <c r="N4" s="12">
        <f t="shared" si="1"/>
        <v>13</v>
      </c>
      <c r="O4">
        <f t="shared" si="1"/>
        <v>14</v>
      </c>
      <c r="P4">
        <f t="shared" si="1"/>
        <v>15</v>
      </c>
      <c r="Q4">
        <f t="shared" si="1"/>
        <v>16</v>
      </c>
      <c r="R4">
        <f t="shared" si="1"/>
        <v>17</v>
      </c>
      <c r="S4">
        <f t="shared" si="1"/>
        <v>18</v>
      </c>
      <c r="T4">
        <f t="shared" si="1"/>
        <v>19</v>
      </c>
      <c r="U4">
        <f t="shared" si="1"/>
        <v>20</v>
      </c>
      <c r="V4" s="12">
        <f t="shared" si="1"/>
        <v>21</v>
      </c>
      <c r="W4">
        <f t="shared" si="1"/>
        <v>22</v>
      </c>
      <c r="X4" s="12">
        <f t="shared" si="1"/>
        <v>23</v>
      </c>
      <c r="Y4">
        <f t="shared" si="1"/>
        <v>24</v>
      </c>
      <c r="Z4">
        <f t="shared" si="1"/>
        <v>25</v>
      </c>
      <c r="AA4">
        <f t="shared" si="1"/>
        <v>26</v>
      </c>
      <c r="AB4">
        <f t="shared" si="1"/>
        <v>27</v>
      </c>
      <c r="AC4">
        <f t="shared" si="1"/>
        <v>28</v>
      </c>
      <c r="AD4">
        <f t="shared" si="1"/>
        <v>29</v>
      </c>
      <c r="AE4">
        <f t="shared" si="1"/>
        <v>30</v>
      </c>
      <c r="AF4">
        <f t="shared" si="1"/>
        <v>31</v>
      </c>
      <c r="AG4">
        <f t="shared" si="1"/>
        <v>32</v>
      </c>
      <c r="AH4">
        <f t="shared" si="1"/>
        <v>33</v>
      </c>
      <c r="AI4">
        <f t="shared" si="1"/>
        <v>34</v>
      </c>
      <c r="AJ4">
        <f t="shared" si="1"/>
        <v>35</v>
      </c>
      <c r="AK4" s="86">
        <f t="shared" ref="AK4:AL23" si="2">AJ4+1</f>
        <v>36</v>
      </c>
      <c r="AL4" s="86">
        <f t="shared" si="2"/>
        <v>37</v>
      </c>
      <c r="AM4" s="86">
        <f t="shared" ref="AM4:AY4" si="3">AL4+1</f>
        <v>38</v>
      </c>
      <c r="AN4" s="86">
        <f t="shared" si="3"/>
        <v>39</v>
      </c>
      <c r="AO4" s="86">
        <f t="shared" si="3"/>
        <v>40</v>
      </c>
      <c r="AP4" s="86">
        <f t="shared" si="3"/>
        <v>41</v>
      </c>
      <c r="AQ4" s="86">
        <f t="shared" si="3"/>
        <v>42</v>
      </c>
      <c r="AR4" s="86">
        <f t="shared" si="3"/>
        <v>43</v>
      </c>
      <c r="AS4" s="86">
        <f t="shared" si="3"/>
        <v>44</v>
      </c>
      <c r="AT4" s="86">
        <f t="shared" si="3"/>
        <v>45</v>
      </c>
      <c r="AU4" s="86">
        <f t="shared" si="3"/>
        <v>46</v>
      </c>
      <c r="AV4" s="86">
        <f t="shared" si="3"/>
        <v>47</v>
      </c>
      <c r="AW4" s="86">
        <f t="shared" si="3"/>
        <v>48</v>
      </c>
      <c r="AX4" s="86">
        <f t="shared" si="3"/>
        <v>49</v>
      </c>
      <c r="AY4" s="86">
        <f t="shared" si="3"/>
        <v>50</v>
      </c>
    </row>
    <row r="5" spans="1:51">
      <c r="A5" s="8">
        <f>A4+1</f>
        <v>2</v>
      </c>
      <c r="C5">
        <f t="shared" ref="C5:AJ5" si="4">C4-1</f>
        <v>1</v>
      </c>
      <c r="D5">
        <f t="shared" si="4"/>
        <v>2</v>
      </c>
      <c r="E5">
        <f t="shared" si="4"/>
        <v>3</v>
      </c>
      <c r="F5" s="12">
        <f t="shared" si="4"/>
        <v>4</v>
      </c>
      <c r="G5">
        <f t="shared" si="4"/>
        <v>5</v>
      </c>
      <c r="H5" s="12">
        <f t="shared" si="4"/>
        <v>6</v>
      </c>
      <c r="I5">
        <f t="shared" si="4"/>
        <v>7</v>
      </c>
      <c r="J5">
        <f t="shared" si="4"/>
        <v>8</v>
      </c>
      <c r="K5">
        <f t="shared" si="4"/>
        <v>9</v>
      </c>
      <c r="L5">
        <f t="shared" si="4"/>
        <v>10</v>
      </c>
      <c r="M5" s="12">
        <f t="shared" si="4"/>
        <v>11</v>
      </c>
      <c r="N5" s="12">
        <f t="shared" si="4"/>
        <v>12</v>
      </c>
      <c r="O5">
        <f t="shared" si="4"/>
        <v>13</v>
      </c>
      <c r="P5">
        <f t="shared" si="4"/>
        <v>14</v>
      </c>
      <c r="Q5">
        <f t="shared" si="4"/>
        <v>15</v>
      </c>
      <c r="R5">
        <f t="shared" si="4"/>
        <v>16</v>
      </c>
      <c r="S5">
        <f t="shared" si="4"/>
        <v>17</v>
      </c>
      <c r="T5">
        <f t="shared" si="4"/>
        <v>18</v>
      </c>
      <c r="U5">
        <f t="shared" si="4"/>
        <v>19</v>
      </c>
      <c r="V5" s="12">
        <f t="shared" si="4"/>
        <v>20</v>
      </c>
      <c r="W5">
        <f t="shared" si="4"/>
        <v>21</v>
      </c>
      <c r="X5" s="12">
        <f t="shared" si="4"/>
        <v>22</v>
      </c>
      <c r="Y5">
        <f t="shared" si="4"/>
        <v>23</v>
      </c>
      <c r="Z5">
        <f t="shared" si="4"/>
        <v>24</v>
      </c>
      <c r="AA5">
        <f t="shared" si="4"/>
        <v>25</v>
      </c>
      <c r="AB5">
        <f t="shared" si="4"/>
        <v>26</v>
      </c>
      <c r="AC5">
        <f t="shared" si="4"/>
        <v>27</v>
      </c>
      <c r="AD5">
        <f t="shared" si="4"/>
        <v>28</v>
      </c>
      <c r="AE5">
        <f t="shared" si="4"/>
        <v>29</v>
      </c>
      <c r="AF5">
        <f t="shared" si="4"/>
        <v>30</v>
      </c>
      <c r="AG5">
        <f t="shared" si="4"/>
        <v>31</v>
      </c>
      <c r="AH5">
        <f t="shared" si="4"/>
        <v>32</v>
      </c>
      <c r="AI5">
        <f t="shared" si="4"/>
        <v>33</v>
      </c>
      <c r="AJ5">
        <f t="shared" si="4"/>
        <v>34</v>
      </c>
      <c r="AK5" s="86">
        <f t="shared" si="2"/>
        <v>35</v>
      </c>
      <c r="AL5" s="86">
        <f t="shared" si="2"/>
        <v>36</v>
      </c>
      <c r="AM5" s="86">
        <f t="shared" ref="AM5:AY5" si="5">AL5+1</f>
        <v>37</v>
      </c>
      <c r="AN5" s="86">
        <f t="shared" si="5"/>
        <v>38</v>
      </c>
      <c r="AO5" s="86">
        <f t="shared" si="5"/>
        <v>39</v>
      </c>
      <c r="AP5" s="86">
        <f t="shared" si="5"/>
        <v>40</v>
      </c>
      <c r="AQ5" s="86">
        <f t="shared" si="5"/>
        <v>41</v>
      </c>
      <c r="AR5" s="86">
        <f t="shared" si="5"/>
        <v>42</v>
      </c>
      <c r="AS5" s="86">
        <f t="shared" si="5"/>
        <v>43</v>
      </c>
      <c r="AT5" s="86">
        <f t="shared" si="5"/>
        <v>44</v>
      </c>
      <c r="AU5" s="86">
        <f t="shared" si="5"/>
        <v>45</v>
      </c>
      <c r="AV5" s="86">
        <f t="shared" si="5"/>
        <v>46</v>
      </c>
      <c r="AW5" s="86">
        <f t="shared" si="5"/>
        <v>47</v>
      </c>
      <c r="AX5" s="86">
        <f t="shared" si="5"/>
        <v>48</v>
      </c>
      <c r="AY5" s="86">
        <f t="shared" si="5"/>
        <v>49</v>
      </c>
    </row>
    <row r="6" spans="1:51">
      <c r="A6" s="8">
        <f t="shared" ref="A6:A53" si="6">A5+1</f>
        <v>3</v>
      </c>
      <c r="D6">
        <f t="shared" ref="D6:AJ6" si="7">D5-1</f>
        <v>1</v>
      </c>
      <c r="E6">
        <f t="shared" si="7"/>
        <v>2</v>
      </c>
      <c r="F6" s="12">
        <f t="shared" si="7"/>
        <v>3</v>
      </c>
      <c r="G6">
        <f t="shared" si="7"/>
        <v>4</v>
      </c>
      <c r="H6" s="12">
        <f t="shared" si="7"/>
        <v>5</v>
      </c>
      <c r="I6">
        <f t="shared" si="7"/>
        <v>6</v>
      </c>
      <c r="J6">
        <f t="shared" si="7"/>
        <v>7</v>
      </c>
      <c r="K6">
        <f t="shared" si="7"/>
        <v>8</v>
      </c>
      <c r="L6">
        <f t="shared" si="7"/>
        <v>9</v>
      </c>
      <c r="M6" s="12">
        <f t="shared" si="7"/>
        <v>10</v>
      </c>
      <c r="N6" s="12">
        <f t="shared" si="7"/>
        <v>11</v>
      </c>
      <c r="O6">
        <f t="shared" si="7"/>
        <v>12</v>
      </c>
      <c r="P6">
        <f t="shared" si="7"/>
        <v>13</v>
      </c>
      <c r="Q6">
        <f t="shared" si="7"/>
        <v>14</v>
      </c>
      <c r="R6">
        <f t="shared" si="7"/>
        <v>15</v>
      </c>
      <c r="S6">
        <f t="shared" si="7"/>
        <v>16</v>
      </c>
      <c r="T6">
        <f t="shared" si="7"/>
        <v>17</v>
      </c>
      <c r="U6">
        <f t="shared" si="7"/>
        <v>18</v>
      </c>
      <c r="V6" s="12">
        <f t="shared" si="7"/>
        <v>19</v>
      </c>
      <c r="W6">
        <f t="shared" si="7"/>
        <v>20</v>
      </c>
      <c r="X6" s="12">
        <f t="shared" si="7"/>
        <v>21</v>
      </c>
      <c r="Y6">
        <f t="shared" si="7"/>
        <v>22</v>
      </c>
      <c r="Z6">
        <f t="shared" si="7"/>
        <v>23</v>
      </c>
      <c r="AA6">
        <f t="shared" si="7"/>
        <v>24</v>
      </c>
      <c r="AB6">
        <f t="shared" si="7"/>
        <v>25</v>
      </c>
      <c r="AC6">
        <f t="shared" si="7"/>
        <v>26</v>
      </c>
      <c r="AD6">
        <f t="shared" si="7"/>
        <v>27</v>
      </c>
      <c r="AE6">
        <f t="shared" si="7"/>
        <v>28</v>
      </c>
      <c r="AF6">
        <f t="shared" si="7"/>
        <v>29</v>
      </c>
      <c r="AG6">
        <f t="shared" si="7"/>
        <v>30</v>
      </c>
      <c r="AH6">
        <f t="shared" si="7"/>
        <v>31</v>
      </c>
      <c r="AI6">
        <f t="shared" si="7"/>
        <v>32</v>
      </c>
      <c r="AJ6">
        <f t="shared" si="7"/>
        <v>33</v>
      </c>
      <c r="AK6" s="86">
        <f t="shared" si="2"/>
        <v>34</v>
      </c>
      <c r="AL6" s="86">
        <f t="shared" si="2"/>
        <v>35</v>
      </c>
      <c r="AM6" s="86">
        <f t="shared" ref="AM6:AY6" si="8">AL6+1</f>
        <v>36</v>
      </c>
      <c r="AN6" s="86">
        <f t="shared" si="8"/>
        <v>37</v>
      </c>
      <c r="AO6" s="86">
        <f t="shared" si="8"/>
        <v>38</v>
      </c>
      <c r="AP6" s="86">
        <f t="shared" si="8"/>
        <v>39</v>
      </c>
      <c r="AQ6" s="86">
        <f t="shared" si="8"/>
        <v>40</v>
      </c>
      <c r="AR6" s="86">
        <f t="shared" si="8"/>
        <v>41</v>
      </c>
      <c r="AS6" s="86">
        <f t="shared" si="8"/>
        <v>42</v>
      </c>
      <c r="AT6" s="86">
        <f t="shared" si="8"/>
        <v>43</v>
      </c>
      <c r="AU6" s="86">
        <f t="shared" si="8"/>
        <v>44</v>
      </c>
      <c r="AV6" s="86">
        <f t="shared" si="8"/>
        <v>45</v>
      </c>
      <c r="AW6" s="86">
        <f t="shared" si="8"/>
        <v>46</v>
      </c>
      <c r="AX6" s="86">
        <f t="shared" si="8"/>
        <v>47</v>
      </c>
      <c r="AY6" s="86">
        <f t="shared" si="8"/>
        <v>48</v>
      </c>
    </row>
    <row r="7" spans="1:51">
      <c r="A7" s="8">
        <f t="shared" si="6"/>
        <v>4</v>
      </c>
      <c r="E7">
        <f t="shared" ref="E7:AJ7" si="9">E6-1</f>
        <v>1</v>
      </c>
      <c r="F7" s="12">
        <f t="shared" si="9"/>
        <v>2</v>
      </c>
      <c r="G7">
        <f t="shared" si="9"/>
        <v>3</v>
      </c>
      <c r="H7" s="12">
        <f t="shared" si="9"/>
        <v>4</v>
      </c>
      <c r="I7">
        <f t="shared" si="9"/>
        <v>5</v>
      </c>
      <c r="J7">
        <f t="shared" si="9"/>
        <v>6</v>
      </c>
      <c r="K7">
        <f t="shared" si="9"/>
        <v>7</v>
      </c>
      <c r="L7">
        <f t="shared" si="9"/>
        <v>8</v>
      </c>
      <c r="M7" s="12">
        <f t="shared" si="9"/>
        <v>9</v>
      </c>
      <c r="N7" s="12">
        <f t="shared" si="9"/>
        <v>10</v>
      </c>
      <c r="O7">
        <f t="shared" si="9"/>
        <v>11</v>
      </c>
      <c r="P7">
        <f t="shared" si="9"/>
        <v>12</v>
      </c>
      <c r="Q7">
        <f t="shared" si="9"/>
        <v>13</v>
      </c>
      <c r="R7">
        <f t="shared" si="9"/>
        <v>14</v>
      </c>
      <c r="S7">
        <f t="shared" si="9"/>
        <v>15</v>
      </c>
      <c r="T7">
        <f t="shared" si="9"/>
        <v>16</v>
      </c>
      <c r="U7">
        <f t="shared" si="9"/>
        <v>17</v>
      </c>
      <c r="V7" s="12">
        <f t="shared" si="9"/>
        <v>18</v>
      </c>
      <c r="W7">
        <f t="shared" si="9"/>
        <v>19</v>
      </c>
      <c r="X7" s="12">
        <f t="shared" si="9"/>
        <v>20</v>
      </c>
      <c r="Y7">
        <f t="shared" si="9"/>
        <v>21</v>
      </c>
      <c r="Z7">
        <f t="shared" si="9"/>
        <v>22</v>
      </c>
      <c r="AA7">
        <f t="shared" si="9"/>
        <v>23</v>
      </c>
      <c r="AB7">
        <f t="shared" si="9"/>
        <v>24</v>
      </c>
      <c r="AC7">
        <f t="shared" si="9"/>
        <v>25</v>
      </c>
      <c r="AD7">
        <f t="shared" si="9"/>
        <v>26</v>
      </c>
      <c r="AE7">
        <f t="shared" si="9"/>
        <v>27</v>
      </c>
      <c r="AF7">
        <f t="shared" si="9"/>
        <v>28</v>
      </c>
      <c r="AG7">
        <f t="shared" si="9"/>
        <v>29</v>
      </c>
      <c r="AH7">
        <f t="shared" si="9"/>
        <v>30</v>
      </c>
      <c r="AI7">
        <f t="shared" si="9"/>
        <v>31</v>
      </c>
      <c r="AJ7">
        <f t="shared" si="9"/>
        <v>32</v>
      </c>
      <c r="AK7" s="86">
        <f t="shared" si="2"/>
        <v>33</v>
      </c>
      <c r="AL7" s="86">
        <f t="shared" si="2"/>
        <v>34</v>
      </c>
      <c r="AM7" s="86">
        <f t="shared" ref="AM7:AY7" si="10">AL7+1</f>
        <v>35</v>
      </c>
      <c r="AN7" s="86">
        <f t="shared" si="10"/>
        <v>36</v>
      </c>
      <c r="AO7" s="86">
        <f t="shared" si="10"/>
        <v>37</v>
      </c>
      <c r="AP7" s="86">
        <f t="shared" si="10"/>
        <v>38</v>
      </c>
      <c r="AQ7" s="86">
        <f t="shared" si="10"/>
        <v>39</v>
      </c>
      <c r="AR7" s="86">
        <f t="shared" si="10"/>
        <v>40</v>
      </c>
      <c r="AS7" s="86">
        <f t="shared" si="10"/>
        <v>41</v>
      </c>
      <c r="AT7" s="86">
        <f t="shared" si="10"/>
        <v>42</v>
      </c>
      <c r="AU7" s="86">
        <f t="shared" si="10"/>
        <v>43</v>
      </c>
      <c r="AV7" s="86">
        <f t="shared" si="10"/>
        <v>44</v>
      </c>
      <c r="AW7" s="86">
        <f t="shared" si="10"/>
        <v>45</v>
      </c>
      <c r="AX7" s="86">
        <f t="shared" si="10"/>
        <v>46</v>
      </c>
      <c r="AY7" s="86">
        <f t="shared" si="10"/>
        <v>47</v>
      </c>
    </row>
    <row r="8" spans="1:51">
      <c r="A8" s="8">
        <f t="shared" si="6"/>
        <v>5</v>
      </c>
      <c r="F8" s="12">
        <f t="shared" ref="F8:AJ8" si="11">F7-1</f>
        <v>1</v>
      </c>
      <c r="G8">
        <f t="shared" si="11"/>
        <v>2</v>
      </c>
      <c r="H8" s="12">
        <f t="shared" si="11"/>
        <v>3</v>
      </c>
      <c r="I8">
        <f t="shared" si="11"/>
        <v>4</v>
      </c>
      <c r="J8">
        <f t="shared" si="11"/>
        <v>5</v>
      </c>
      <c r="K8">
        <f t="shared" si="11"/>
        <v>6</v>
      </c>
      <c r="L8">
        <f t="shared" si="11"/>
        <v>7</v>
      </c>
      <c r="M8" s="12">
        <f t="shared" si="11"/>
        <v>8</v>
      </c>
      <c r="N8" s="12">
        <f t="shared" si="11"/>
        <v>9</v>
      </c>
      <c r="O8">
        <f t="shared" si="11"/>
        <v>10</v>
      </c>
      <c r="P8">
        <f t="shared" si="11"/>
        <v>11</v>
      </c>
      <c r="Q8">
        <f t="shared" si="11"/>
        <v>12</v>
      </c>
      <c r="R8">
        <f t="shared" si="11"/>
        <v>13</v>
      </c>
      <c r="S8">
        <f t="shared" si="11"/>
        <v>14</v>
      </c>
      <c r="T8">
        <f t="shared" si="11"/>
        <v>15</v>
      </c>
      <c r="U8">
        <f t="shared" si="11"/>
        <v>16</v>
      </c>
      <c r="V8" s="12">
        <f t="shared" si="11"/>
        <v>17</v>
      </c>
      <c r="W8">
        <f t="shared" si="11"/>
        <v>18</v>
      </c>
      <c r="X8" s="12">
        <f t="shared" si="11"/>
        <v>19</v>
      </c>
      <c r="Y8">
        <f t="shared" si="11"/>
        <v>20</v>
      </c>
      <c r="Z8">
        <f t="shared" si="11"/>
        <v>21</v>
      </c>
      <c r="AA8">
        <f t="shared" si="11"/>
        <v>22</v>
      </c>
      <c r="AB8">
        <f t="shared" si="11"/>
        <v>23</v>
      </c>
      <c r="AC8">
        <f t="shared" si="11"/>
        <v>24</v>
      </c>
      <c r="AD8">
        <f t="shared" si="11"/>
        <v>25</v>
      </c>
      <c r="AE8">
        <f t="shared" si="11"/>
        <v>26</v>
      </c>
      <c r="AF8">
        <f t="shared" si="11"/>
        <v>27</v>
      </c>
      <c r="AG8">
        <f t="shared" si="11"/>
        <v>28</v>
      </c>
      <c r="AH8">
        <f t="shared" si="11"/>
        <v>29</v>
      </c>
      <c r="AI8">
        <f t="shared" si="11"/>
        <v>30</v>
      </c>
      <c r="AJ8">
        <f t="shared" si="11"/>
        <v>31</v>
      </c>
      <c r="AK8" s="86">
        <f t="shared" si="2"/>
        <v>32</v>
      </c>
      <c r="AL8" s="86">
        <f t="shared" si="2"/>
        <v>33</v>
      </c>
      <c r="AM8" s="86">
        <f t="shared" ref="AM8:AY8" si="12">AL8+1</f>
        <v>34</v>
      </c>
      <c r="AN8" s="86">
        <f t="shared" si="12"/>
        <v>35</v>
      </c>
      <c r="AO8" s="86">
        <f t="shared" si="12"/>
        <v>36</v>
      </c>
      <c r="AP8" s="86">
        <f t="shared" si="12"/>
        <v>37</v>
      </c>
      <c r="AQ8" s="86">
        <f t="shared" si="12"/>
        <v>38</v>
      </c>
      <c r="AR8" s="86">
        <f t="shared" si="12"/>
        <v>39</v>
      </c>
      <c r="AS8" s="86">
        <f t="shared" si="12"/>
        <v>40</v>
      </c>
      <c r="AT8" s="86">
        <f t="shared" si="12"/>
        <v>41</v>
      </c>
      <c r="AU8" s="86">
        <f t="shared" si="12"/>
        <v>42</v>
      </c>
      <c r="AV8" s="86">
        <f t="shared" si="12"/>
        <v>43</v>
      </c>
      <c r="AW8" s="86">
        <f t="shared" si="12"/>
        <v>44</v>
      </c>
      <c r="AX8" s="86">
        <f t="shared" si="12"/>
        <v>45</v>
      </c>
      <c r="AY8" s="86">
        <f t="shared" si="12"/>
        <v>46</v>
      </c>
    </row>
    <row r="9" spans="1:51">
      <c r="A9" s="8">
        <f t="shared" si="6"/>
        <v>6</v>
      </c>
      <c r="G9">
        <f>G8-1</f>
        <v>1</v>
      </c>
      <c r="H9" s="12">
        <f>H8-1</f>
        <v>2</v>
      </c>
      <c r="I9">
        <f>I8-1</f>
        <v>3</v>
      </c>
      <c r="J9">
        <f>J8-1</f>
        <v>4</v>
      </c>
      <c r="K9">
        <f>K8-1</f>
        <v>5</v>
      </c>
      <c r="L9">
        <f t="shared" ref="L9:L14" si="13">L8-1</f>
        <v>6</v>
      </c>
      <c r="M9" s="12">
        <f t="shared" ref="M9:M15" si="14">M8-1</f>
        <v>7</v>
      </c>
      <c r="N9" s="12">
        <f t="shared" ref="N9:N16" si="15">N8-1</f>
        <v>8</v>
      </c>
      <c r="O9">
        <f t="shared" ref="O9:O17" si="16">O8-1</f>
        <v>9</v>
      </c>
      <c r="P9">
        <f t="shared" ref="P9:P18" si="17">P8-1</f>
        <v>10</v>
      </c>
      <c r="Q9">
        <f t="shared" ref="Q9:Q19" si="18">Q8-1</f>
        <v>11</v>
      </c>
      <c r="R9">
        <f t="shared" ref="R9:R20" si="19">R8-1</f>
        <v>12</v>
      </c>
      <c r="S9">
        <f t="shared" ref="S9:S21" si="20">S8-1</f>
        <v>13</v>
      </c>
      <c r="T9">
        <f t="shared" ref="T9:T22" si="21">T8-1</f>
        <v>14</v>
      </c>
      <c r="U9">
        <f t="shared" ref="U9:U23" si="22">U8-1</f>
        <v>15</v>
      </c>
      <c r="V9" s="12">
        <f t="shared" ref="V9:V24" si="23">V8-1</f>
        <v>16</v>
      </c>
      <c r="W9">
        <f t="shared" ref="W9:W25" si="24">W8-1</f>
        <v>17</v>
      </c>
      <c r="X9" s="12">
        <f t="shared" ref="X9:X26" si="25">X8-1</f>
        <v>18</v>
      </c>
      <c r="Y9">
        <f t="shared" ref="Y9:Y27" si="26">Y8-1</f>
        <v>19</v>
      </c>
      <c r="Z9">
        <f t="shared" ref="Z9:Z28" si="27">Z8-1</f>
        <v>20</v>
      </c>
      <c r="AA9">
        <f t="shared" ref="AA9:AB30" si="28">AA8-1</f>
        <v>21</v>
      </c>
      <c r="AB9">
        <f t="shared" si="28"/>
        <v>22</v>
      </c>
      <c r="AC9">
        <f t="shared" ref="AC9:AC31" si="29">AC8-1</f>
        <v>23</v>
      </c>
      <c r="AD9">
        <f t="shared" ref="AD9:AD32" si="30">AD8-1</f>
        <v>24</v>
      </c>
      <c r="AE9">
        <f t="shared" ref="AE9:AE32" si="31">AE8-1</f>
        <v>25</v>
      </c>
      <c r="AF9">
        <f t="shared" ref="AF9:AF34" si="32">AF8-1</f>
        <v>26</v>
      </c>
      <c r="AG9">
        <f t="shared" ref="AG9:AG35" si="33">AG8-1</f>
        <v>27</v>
      </c>
      <c r="AH9">
        <f t="shared" ref="AH9:AH36" si="34">AH8-1</f>
        <v>28</v>
      </c>
      <c r="AI9">
        <f t="shared" ref="AI9:AI37" si="35">AI8-1</f>
        <v>29</v>
      </c>
      <c r="AJ9">
        <f t="shared" ref="AJ9:AJ38" si="36">AJ8-1</f>
        <v>30</v>
      </c>
      <c r="AK9" s="86">
        <f t="shared" si="2"/>
        <v>31</v>
      </c>
      <c r="AL9" s="86">
        <f t="shared" si="2"/>
        <v>32</v>
      </c>
      <c r="AM9" s="86">
        <f t="shared" ref="AM9:AY9" si="37">AL9+1</f>
        <v>33</v>
      </c>
      <c r="AN9" s="86">
        <f t="shared" si="37"/>
        <v>34</v>
      </c>
      <c r="AO9" s="86">
        <f t="shared" si="37"/>
        <v>35</v>
      </c>
      <c r="AP9" s="86">
        <f t="shared" si="37"/>
        <v>36</v>
      </c>
      <c r="AQ9" s="86">
        <f t="shared" si="37"/>
        <v>37</v>
      </c>
      <c r="AR9" s="86">
        <f t="shared" si="37"/>
        <v>38</v>
      </c>
      <c r="AS9" s="86">
        <f t="shared" si="37"/>
        <v>39</v>
      </c>
      <c r="AT9" s="86">
        <f t="shared" si="37"/>
        <v>40</v>
      </c>
      <c r="AU9" s="86">
        <f t="shared" si="37"/>
        <v>41</v>
      </c>
      <c r="AV9" s="86">
        <f t="shared" si="37"/>
        <v>42</v>
      </c>
      <c r="AW9" s="86">
        <f t="shared" si="37"/>
        <v>43</v>
      </c>
      <c r="AX9" s="86">
        <f t="shared" si="37"/>
        <v>44</v>
      </c>
      <c r="AY9" s="86">
        <f t="shared" si="37"/>
        <v>45</v>
      </c>
    </row>
    <row r="10" spans="1:51">
      <c r="A10" s="8">
        <f t="shared" si="6"/>
        <v>7</v>
      </c>
      <c r="H10" s="12">
        <f>H9-1</f>
        <v>1</v>
      </c>
      <c r="I10">
        <f>I9-1</f>
        <v>2</v>
      </c>
      <c r="J10">
        <f>J9-1</f>
        <v>3</v>
      </c>
      <c r="K10">
        <f>K9-1</f>
        <v>4</v>
      </c>
      <c r="L10">
        <f t="shared" si="13"/>
        <v>5</v>
      </c>
      <c r="M10" s="12">
        <f t="shared" si="14"/>
        <v>6</v>
      </c>
      <c r="N10" s="12">
        <f t="shared" si="15"/>
        <v>7</v>
      </c>
      <c r="O10">
        <f t="shared" si="16"/>
        <v>8</v>
      </c>
      <c r="P10">
        <f t="shared" si="17"/>
        <v>9</v>
      </c>
      <c r="Q10">
        <f t="shared" si="18"/>
        <v>10</v>
      </c>
      <c r="R10">
        <f t="shared" si="19"/>
        <v>11</v>
      </c>
      <c r="S10">
        <f t="shared" si="20"/>
        <v>12</v>
      </c>
      <c r="T10">
        <f t="shared" si="21"/>
        <v>13</v>
      </c>
      <c r="U10">
        <f t="shared" si="22"/>
        <v>14</v>
      </c>
      <c r="V10" s="12">
        <f t="shared" si="23"/>
        <v>15</v>
      </c>
      <c r="W10">
        <f t="shared" si="24"/>
        <v>16</v>
      </c>
      <c r="X10" s="12">
        <f t="shared" si="25"/>
        <v>17</v>
      </c>
      <c r="Y10">
        <f t="shared" si="26"/>
        <v>18</v>
      </c>
      <c r="Z10">
        <f t="shared" si="27"/>
        <v>19</v>
      </c>
      <c r="AA10">
        <f t="shared" si="28"/>
        <v>20</v>
      </c>
      <c r="AB10">
        <f t="shared" si="28"/>
        <v>21</v>
      </c>
      <c r="AC10">
        <f t="shared" si="29"/>
        <v>22</v>
      </c>
      <c r="AD10">
        <f t="shared" si="30"/>
        <v>23</v>
      </c>
      <c r="AE10">
        <f t="shared" si="31"/>
        <v>24</v>
      </c>
      <c r="AF10">
        <f t="shared" si="32"/>
        <v>25</v>
      </c>
      <c r="AG10">
        <f t="shared" si="33"/>
        <v>26</v>
      </c>
      <c r="AH10">
        <f t="shared" si="34"/>
        <v>27</v>
      </c>
      <c r="AI10">
        <f t="shared" si="35"/>
        <v>28</v>
      </c>
      <c r="AJ10">
        <f t="shared" si="36"/>
        <v>29</v>
      </c>
      <c r="AK10" s="86">
        <f t="shared" si="2"/>
        <v>30</v>
      </c>
      <c r="AL10" s="86">
        <f t="shared" si="2"/>
        <v>31</v>
      </c>
      <c r="AM10" s="86">
        <f t="shared" ref="AM10:AY10" si="38">AL10+1</f>
        <v>32</v>
      </c>
      <c r="AN10" s="86">
        <f t="shared" si="38"/>
        <v>33</v>
      </c>
      <c r="AO10" s="86">
        <f t="shared" si="38"/>
        <v>34</v>
      </c>
      <c r="AP10" s="86">
        <f t="shared" si="38"/>
        <v>35</v>
      </c>
      <c r="AQ10" s="86">
        <f t="shared" si="38"/>
        <v>36</v>
      </c>
      <c r="AR10" s="86">
        <f t="shared" si="38"/>
        <v>37</v>
      </c>
      <c r="AS10" s="86">
        <f t="shared" si="38"/>
        <v>38</v>
      </c>
      <c r="AT10" s="86">
        <f t="shared" si="38"/>
        <v>39</v>
      </c>
      <c r="AU10" s="86">
        <f t="shared" si="38"/>
        <v>40</v>
      </c>
      <c r="AV10" s="86">
        <f t="shared" si="38"/>
        <v>41</v>
      </c>
      <c r="AW10" s="86">
        <f t="shared" si="38"/>
        <v>42</v>
      </c>
      <c r="AX10" s="86">
        <f t="shared" si="38"/>
        <v>43</v>
      </c>
      <c r="AY10" s="86">
        <f t="shared" si="38"/>
        <v>44</v>
      </c>
    </row>
    <row r="11" spans="1:51">
      <c r="A11" s="8">
        <f t="shared" si="6"/>
        <v>8</v>
      </c>
      <c r="H11" s="12"/>
      <c r="I11">
        <f>I10-1</f>
        <v>1</v>
      </c>
      <c r="J11">
        <f>J10-1</f>
        <v>2</v>
      </c>
      <c r="K11">
        <f>K10-1</f>
        <v>3</v>
      </c>
      <c r="L11">
        <f t="shared" si="13"/>
        <v>4</v>
      </c>
      <c r="M11" s="12">
        <f t="shared" si="14"/>
        <v>5</v>
      </c>
      <c r="N11" s="12">
        <f t="shared" si="15"/>
        <v>6</v>
      </c>
      <c r="O11">
        <f t="shared" si="16"/>
        <v>7</v>
      </c>
      <c r="P11">
        <f t="shared" si="17"/>
        <v>8</v>
      </c>
      <c r="Q11">
        <f t="shared" si="18"/>
        <v>9</v>
      </c>
      <c r="R11">
        <f t="shared" si="19"/>
        <v>10</v>
      </c>
      <c r="S11">
        <f t="shared" si="20"/>
        <v>11</v>
      </c>
      <c r="T11">
        <f t="shared" si="21"/>
        <v>12</v>
      </c>
      <c r="U11">
        <f t="shared" si="22"/>
        <v>13</v>
      </c>
      <c r="V11" s="12">
        <f t="shared" si="23"/>
        <v>14</v>
      </c>
      <c r="W11">
        <f t="shared" si="24"/>
        <v>15</v>
      </c>
      <c r="X11" s="12">
        <f t="shared" si="25"/>
        <v>16</v>
      </c>
      <c r="Y11">
        <f t="shared" si="26"/>
        <v>17</v>
      </c>
      <c r="Z11">
        <f t="shared" si="27"/>
        <v>18</v>
      </c>
      <c r="AA11">
        <f t="shared" si="28"/>
        <v>19</v>
      </c>
      <c r="AB11">
        <f t="shared" si="28"/>
        <v>20</v>
      </c>
      <c r="AC11">
        <f t="shared" si="29"/>
        <v>21</v>
      </c>
      <c r="AD11">
        <f t="shared" si="30"/>
        <v>22</v>
      </c>
      <c r="AE11">
        <f t="shared" si="31"/>
        <v>23</v>
      </c>
      <c r="AF11">
        <f t="shared" si="32"/>
        <v>24</v>
      </c>
      <c r="AG11">
        <f t="shared" si="33"/>
        <v>25</v>
      </c>
      <c r="AH11">
        <f t="shared" si="34"/>
        <v>26</v>
      </c>
      <c r="AI11">
        <f t="shared" si="35"/>
        <v>27</v>
      </c>
      <c r="AJ11">
        <f t="shared" si="36"/>
        <v>28</v>
      </c>
      <c r="AK11" s="86">
        <f t="shared" si="2"/>
        <v>29</v>
      </c>
      <c r="AL11" s="86">
        <f t="shared" si="2"/>
        <v>30</v>
      </c>
      <c r="AM11" s="86">
        <f t="shared" ref="AM11:AY11" si="39">AL11+1</f>
        <v>31</v>
      </c>
      <c r="AN11" s="86">
        <f t="shared" si="39"/>
        <v>32</v>
      </c>
      <c r="AO11" s="86">
        <f t="shared" si="39"/>
        <v>33</v>
      </c>
      <c r="AP11" s="86">
        <f t="shared" si="39"/>
        <v>34</v>
      </c>
      <c r="AQ11" s="86">
        <f t="shared" si="39"/>
        <v>35</v>
      </c>
      <c r="AR11" s="86">
        <f t="shared" si="39"/>
        <v>36</v>
      </c>
      <c r="AS11" s="86">
        <f t="shared" si="39"/>
        <v>37</v>
      </c>
      <c r="AT11" s="86">
        <f t="shared" si="39"/>
        <v>38</v>
      </c>
      <c r="AU11" s="86">
        <f t="shared" si="39"/>
        <v>39</v>
      </c>
      <c r="AV11" s="86">
        <f t="shared" si="39"/>
        <v>40</v>
      </c>
      <c r="AW11" s="86">
        <f t="shared" si="39"/>
        <v>41</v>
      </c>
      <c r="AX11" s="86">
        <f t="shared" si="39"/>
        <v>42</v>
      </c>
      <c r="AY11" s="86">
        <f t="shared" si="39"/>
        <v>43</v>
      </c>
    </row>
    <row r="12" spans="1:51">
      <c r="A12" s="8">
        <f t="shared" si="6"/>
        <v>9</v>
      </c>
      <c r="H12" s="12"/>
      <c r="J12">
        <f>J11-1</f>
        <v>1</v>
      </c>
      <c r="K12">
        <f>K11-1</f>
        <v>2</v>
      </c>
      <c r="L12">
        <f t="shared" si="13"/>
        <v>3</v>
      </c>
      <c r="M12" s="12">
        <f t="shared" si="14"/>
        <v>4</v>
      </c>
      <c r="N12" s="12">
        <f t="shared" si="15"/>
        <v>5</v>
      </c>
      <c r="O12">
        <f t="shared" si="16"/>
        <v>6</v>
      </c>
      <c r="P12">
        <f t="shared" si="17"/>
        <v>7</v>
      </c>
      <c r="Q12">
        <f t="shared" si="18"/>
        <v>8</v>
      </c>
      <c r="R12">
        <f t="shared" si="19"/>
        <v>9</v>
      </c>
      <c r="S12">
        <f t="shared" si="20"/>
        <v>10</v>
      </c>
      <c r="T12">
        <f t="shared" si="21"/>
        <v>11</v>
      </c>
      <c r="U12">
        <f t="shared" si="22"/>
        <v>12</v>
      </c>
      <c r="V12" s="12">
        <f t="shared" si="23"/>
        <v>13</v>
      </c>
      <c r="W12">
        <f t="shared" si="24"/>
        <v>14</v>
      </c>
      <c r="X12" s="12">
        <f t="shared" si="25"/>
        <v>15</v>
      </c>
      <c r="Y12">
        <f t="shared" si="26"/>
        <v>16</v>
      </c>
      <c r="Z12">
        <f t="shared" si="27"/>
        <v>17</v>
      </c>
      <c r="AA12">
        <f t="shared" si="28"/>
        <v>18</v>
      </c>
      <c r="AB12">
        <f t="shared" si="28"/>
        <v>19</v>
      </c>
      <c r="AC12">
        <f t="shared" si="29"/>
        <v>20</v>
      </c>
      <c r="AD12">
        <f t="shared" si="30"/>
        <v>21</v>
      </c>
      <c r="AE12">
        <f t="shared" si="31"/>
        <v>22</v>
      </c>
      <c r="AF12">
        <f t="shared" si="32"/>
        <v>23</v>
      </c>
      <c r="AG12">
        <f t="shared" si="33"/>
        <v>24</v>
      </c>
      <c r="AH12">
        <f t="shared" si="34"/>
        <v>25</v>
      </c>
      <c r="AI12">
        <f t="shared" si="35"/>
        <v>26</v>
      </c>
      <c r="AJ12">
        <f t="shared" si="36"/>
        <v>27</v>
      </c>
      <c r="AK12" s="86">
        <f t="shared" si="2"/>
        <v>28</v>
      </c>
      <c r="AL12" s="86">
        <f t="shared" si="2"/>
        <v>29</v>
      </c>
      <c r="AM12" s="86">
        <f t="shared" ref="AM12:AY12" si="40">AL12+1</f>
        <v>30</v>
      </c>
      <c r="AN12" s="86">
        <f t="shared" si="40"/>
        <v>31</v>
      </c>
      <c r="AO12" s="86">
        <f t="shared" si="40"/>
        <v>32</v>
      </c>
      <c r="AP12" s="86">
        <f t="shared" si="40"/>
        <v>33</v>
      </c>
      <c r="AQ12" s="86">
        <f t="shared" si="40"/>
        <v>34</v>
      </c>
      <c r="AR12" s="86">
        <f t="shared" si="40"/>
        <v>35</v>
      </c>
      <c r="AS12" s="86">
        <f t="shared" si="40"/>
        <v>36</v>
      </c>
      <c r="AT12" s="86">
        <f t="shared" si="40"/>
        <v>37</v>
      </c>
      <c r="AU12" s="86">
        <f t="shared" si="40"/>
        <v>38</v>
      </c>
      <c r="AV12" s="86">
        <f t="shared" si="40"/>
        <v>39</v>
      </c>
      <c r="AW12" s="86">
        <f t="shared" si="40"/>
        <v>40</v>
      </c>
      <c r="AX12" s="86">
        <f t="shared" si="40"/>
        <v>41</v>
      </c>
      <c r="AY12" s="86">
        <f t="shared" si="40"/>
        <v>42</v>
      </c>
    </row>
    <row r="13" spans="1:51">
      <c r="A13" s="8">
        <f t="shared" si="6"/>
        <v>10</v>
      </c>
      <c r="H13" s="12"/>
      <c r="K13">
        <f>K12-1</f>
        <v>1</v>
      </c>
      <c r="L13">
        <f t="shared" si="13"/>
        <v>2</v>
      </c>
      <c r="M13" s="12">
        <f t="shared" si="14"/>
        <v>3</v>
      </c>
      <c r="N13" s="12">
        <f t="shared" si="15"/>
        <v>4</v>
      </c>
      <c r="O13">
        <f t="shared" si="16"/>
        <v>5</v>
      </c>
      <c r="P13">
        <f t="shared" si="17"/>
        <v>6</v>
      </c>
      <c r="Q13">
        <f t="shared" si="18"/>
        <v>7</v>
      </c>
      <c r="R13">
        <f t="shared" si="19"/>
        <v>8</v>
      </c>
      <c r="S13">
        <f t="shared" si="20"/>
        <v>9</v>
      </c>
      <c r="T13">
        <f t="shared" si="21"/>
        <v>10</v>
      </c>
      <c r="U13">
        <f t="shared" si="22"/>
        <v>11</v>
      </c>
      <c r="V13" s="12">
        <f t="shared" si="23"/>
        <v>12</v>
      </c>
      <c r="W13">
        <f t="shared" si="24"/>
        <v>13</v>
      </c>
      <c r="X13" s="12">
        <f t="shared" si="25"/>
        <v>14</v>
      </c>
      <c r="Y13">
        <f t="shared" si="26"/>
        <v>15</v>
      </c>
      <c r="Z13">
        <f t="shared" si="27"/>
        <v>16</v>
      </c>
      <c r="AA13">
        <f t="shared" si="28"/>
        <v>17</v>
      </c>
      <c r="AB13">
        <f t="shared" si="28"/>
        <v>18</v>
      </c>
      <c r="AC13">
        <f t="shared" si="29"/>
        <v>19</v>
      </c>
      <c r="AD13">
        <f t="shared" si="30"/>
        <v>20</v>
      </c>
      <c r="AE13">
        <f t="shared" si="31"/>
        <v>21</v>
      </c>
      <c r="AF13">
        <f t="shared" si="32"/>
        <v>22</v>
      </c>
      <c r="AG13">
        <f t="shared" si="33"/>
        <v>23</v>
      </c>
      <c r="AH13">
        <f t="shared" si="34"/>
        <v>24</v>
      </c>
      <c r="AI13">
        <f t="shared" si="35"/>
        <v>25</v>
      </c>
      <c r="AJ13">
        <f t="shared" si="36"/>
        <v>26</v>
      </c>
      <c r="AK13" s="86">
        <f t="shared" si="2"/>
        <v>27</v>
      </c>
      <c r="AL13" s="86">
        <f t="shared" si="2"/>
        <v>28</v>
      </c>
      <c r="AM13" s="86">
        <f t="shared" ref="AM13:AY13" si="41">AL13+1</f>
        <v>29</v>
      </c>
      <c r="AN13" s="86">
        <f t="shared" si="41"/>
        <v>30</v>
      </c>
      <c r="AO13" s="86">
        <f t="shared" si="41"/>
        <v>31</v>
      </c>
      <c r="AP13" s="86">
        <f t="shared" si="41"/>
        <v>32</v>
      </c>
      <c r="AQ13" s="86">
        <f t="shared" si="41"/>
        <v>33</v>
      </c>
      <c r="AR13" s="86">
        <f t="shared" si="41"/>
        <v>34</v>
      </c>
      <c r="AS13" s="86">
        <f t="shared" si="41"/>
        <v>35</v>
      </c>
      <c r="AT13" s="86">
        <f t="shared" si="41"/>
        <v>36</v>
      </c>
      <c r="AU13" s="86">
        <f t="shared" si="41"/>
        <v>37</v>
      </c>
      <c r="AV13" s="86">
        <f t="shared" si="41"/>
        <v>38</v>
      </c>
      <c r="AW13" s="86">
        <f t="shared" si="41"/>
        <v>39</v>
      </c>
      <c r="AX13" s="86">
        <f t="shared" si="41"/>
        <v>40</v>
      </c>
      <c r="AY13" s="86">
        <f t="shared" si="41"/>
        <v>41</v>
      </c>
    </row>
    <row r="14" spans="1:51">
      <c r="A14" s="8">
        <f t="shared" si="6"/>
        <v>11</v>
      </c>
      <c r="H14" s="12"/>
      <c r="L14">
        <f t="shared" si="13"/>
        <v>1</v>
      </c>
      <c r="M14" s="12">
        <f t="shared" si="14"/>
        <v>2</v>
      </c>
      <c r="N14" s="12">
        <f t="shared" si="15"/>
        <v>3</v>
      </c>
      <c r="O14">
        <f t="shared" si="16"/>
        <v>4</v>
      </c>
      <c r="P14">
        <f t="shared" si="17"/>
        <v>5</v>
      </c>
      <c r="Q14">
        <f t="shared" si="18"/>
        <v>6</v>
      </c>
      <c r="R14">
        <f t="shared" si="19"/>
        <v>7</v>
      </c>
      <c r="S14">
        <f t="shared" si="20"/>
        <v>8</v>
      </c>
      <c r="T14">
        <f t="shared" si="21"/>
        <v>9</v>
      </c>
      <c r="U14">
        <f t="shared" si="22"/>
        <v>10</v>
      </c>
      <c r="V14" s="12">
        <f t="shared" si="23"/>
        <v>11</v>
      </c>
      <c r="W14">
        <f t="shared" si="24"/>
        <v>12</v>
      </c>
      <c r="X14" s="12">
        <f t="shared" si="25"/>
        <v>13</v>
      </c>
      <c r="Y14">
        <f t="shared" si="26"/>
        <v>14</v>
      </c>
      <c r="Z14">
        <f t="shared" si="27"/>
        <v>15</v>
      </c>
      <c r="AA14">
        <f t="shared" si="28"/>
        <v>16</v>
      </c>
      <c r="AB14">
        <f t="shared" si="28"/>
        <v>17</v>
      </c>
      <c r="AC14">
        <f t="shared" si="29"/>
        <v>18</v>
      </c>
      <c r="AD14">
        <f t="shared" si="30"/>
        <v>19</v>
      </c>
      <c r="AE14">
        <f t="shared" si="31"/>
        <v>20</v>
      </c>
      <c r="AF14">
        <f t="shared" si="32"/>
        <v>21</v>
      </c>
      <c r="AG14">
        <f t="shared" si="33"/>
        <v>22</v>
      </c>
      <c r="AH14">
        <f t="shared" si="34"/>
        <v>23</v>
      </c>
      <c r="AI14">
        <f t="shared" si="35"/>
        <v>24</v>
      </c>
      <c r="AJ14">
        <f t="shared" si="36"/>
        <v>25</v>
      </c>
      <c r="AK14" s="86">
        <f t="shared" si="2"/>
        <v>26</v>
      </c>
      <c r="AL14" s="86">
        <f t="shared" si="2"/>
        <v>27</v>
      </c>
      <c r="AM14" s="86">
        <f t="shared" ref="AM14:AY14" si="42">AL14+1</f>
        <v>28</v>
      </c>
      <c r="AN14" s="86">
        <f t="shared" si="42"/>
        <v>29</v>
      </c>
      <c r="AO14" s="86">
        <f t="shared" si="42"/>
        <v>30</v>
      </c>
      <c r="AP14" s="86">
        <f t="shared" si="42"/>
        <v>31</v>
      </c>
      <c r="AQ14" s="86">
        <f t="shared" si="42"/>
        <v>32</v>
      </c>
      <c r="AR14" s="86">
        <f t="shared" si="42"/>
        <v>33</v>
      </c>
      <c r="AS14" s="86">
        <f t="shared" si="42"/>
        <v>34</v>
      </c>
      <c r="AT14" s="86">
        <f t="shared" si="42"/>
        <v>35</v>
      </c>
      <c r="AU14" s="86">
        <f t="shared" si="42"/>
        <v>36</v>
      </c>
      <c r="AV14" s="86">
        <f t="shared" si="42"/>
        <v>37</v>
      </c>
      <c r="AW14" s="86">
        <f t="shared" si="42"/>
        <v>38</v>
      </c>
      <c r="AX14" s="86">
        <f t="shared" si="42"/>
        <v>39</v>
      </c>
      <c r="AY14" s="86">
        <f t="shared" si="42"/>
        <v>40</v>
      </c>
    </row>
    <row r="15" spans="1:51">
      <c r="A15" s="8">
        <f t="shared" si="6"/>
        <v>12</v>
      </c>
      <c r="H15" s="12"/>
      <c r="M15" s="12">
        <f t="shared" si="14"/>
        <v>1</v>
      </c>
      <c r="N15" s="12">
        <f t="shared" si="15"/>
        <v>2</v>
      </c>
      <c r="O15">
        <f t="shared" si="16"/>
        <v>3</v>
      </c>
      <c r="P15">
        <f t="shared" si="17"/>
        <v>4</v>
      </c>
      <c r="Q15">
        <f t="shared" si="18"/>
        <v>5</v>
      </c>
      <c r="R15">
        <f t="shared" si="19"/>
        <v>6</v>
      </c>
      <c r="S15">
        <f t="shared" si="20"/>
        <v>7</v>
      </c>
      <c r="T15">
        <f t="shared" si="21"/>
        <v>8</v>
      </c>
      <c r="U15">
        <f t="shared" si="22"/>
        <v>9</v>
      </c>
      <c r="V15" s="12">
        <f t="shared" si="23"/>
        <v>10</v>
      </c>
      <c r="W15">
        <f t="shared" si="24"/>
        <v>11</v>
      </c>
      <c r="X15" s="12">
        <f t="shared" si="25"/>
        <v>12</v>
      </c>
      <c r="Y15">
        <f t="shared" si="26"/>
        <v>13</v>
      </c>
      <c r="Z15">
        <f t="shared" si="27"/>
        <v>14</v>
      </c>
      <c r="AA15">
        <f t="shared" si="28"/>
        <v>15</v>
      </c>
      <c r="AB15">
        <f t="shared" si="28"/>
        <v>16</v>
      </c>
      <c r="AC15">
        <f t="shared" si="29"/>
        <v>17</v>
      </c>
      <c r="AD15">
        <f t="shared" si="30"/>
        <v>18</v>
      </c>
      <c r="AE15">
        <f t="shared" si="31"/>
        <v>19</v>
      </c>
      <c r="AF15">
        <f t="shared" si="32"/>
        <v>20</v>
      </c>
      <c r="AG15">
        <f t="shared" si="33"/>
        <v>21</v>
      </c>
      <c r="AH15">
        <f t="shared" si="34"/>
        <v>22</v>
      </c>
      <c r="AI15">
        <f t="shared" si="35"/>
        <v>23</v>
      </c>
      <c r="AJ15">
        <f t="shared" si="36"/>
        <v>24</v>
      </c>
      <c r="AK15" s="86">
        <f t="shared" si="2"/>
        <v>25</v>
      </c>
      <c r="AL15" s="86">
        <f t="shared" si="2"/>
        <v>26</v>
      </c>
      <c r="AM15" s="86">
        <f t="shared" ref="AM15:AY15" si="43">AL15+1</f>
        <v>27</v>
      </c>
      <c r="AN15" s="86">
        <f t="shared" si="43"/>
        <v>28</v>
      </c>
      <c r="AO15" s="86">
        <f t="shared" si="43"/>
        <v>29</v>
      </c>
      <c r="AP15" s="86">
        <f t="shared" si="43"/>
        <v>30</v>
      </c>
      <c r="AQ15" s="86">
        <f t="shared" si="43"/>
        <v>31</v>
      </c>
      <c r="AR15" s="86">
        <f t="shared" si="43"/>
        <v>32</v>
      </c>
      <c r="AS15" s="86">
        <f t="shared" si="43"/>
        <v>33</v>
      </c>
      <c r="AT15" s="86">
        <f t="shared" si="43"/>
        <v>34</v>
      </c>
      <c r="AU15" s="86">
        <f t="shared" si="43"/>
        <v>35</v>
      </c>
      <c r="AV15" s="86">
        <f t="shared" si="43"/>
        <v>36</v>
      </c>
      <c r="AW15" s="86">
        <f t="shared" si="43"/>
        <v>37</v>
      </c>
      <c r="AX15" s="86">
        <f t="shared" si="43"/>
        <v>38</v>
      </c>
      <c r="AY15" s="86">
        <f t="shared" si="43"/>
        <v>39</v>
      </c>
    </row>
    <row r="16" spans="1:51">
      <c r="A16" s="8">
        <f t="shared" si="6"/>
        <v>13</v>
      </c>
      <c r="H16" s="12"/>
      <c r="N16" s="12">
        <f t="shared" si="15"/>
        <v>1</v>
      </c>
      <c r="O16">
        <f t="shared" si="16"/>
        <v>2</v>
      </c>
      <c r="P16">
        <f t="shared" si="17"/>
        <v>3</v>
      </c>
      <c r="Q16">
        <f t="shared" si="18"/>
        <v>4</v>
      </c>
      <c r="R16">
        <f t="shared" si="19"/>
        <v>5</v>
      </c>
      <c r="S16">
        <f t="shared" si="20"/>
        <v>6</v>
      </c>
      <c r="T16">
        <f t="shared" si="21"/>
        <v>7</v>
      </c>
      <c r="U16">
        <f t="shared" si="22"/>
        <v>8</v>
      </c>
      <c r="V16" s="12">
        <f t="shared" si="23"/>
        <v>9</v>
      </c>
      <c r="W16">
        <f t="shared" si="24"/>
        <v>10</v>
      </c>
      <c r="X16" s="12">
        <f t="shared" si="25"/>
        <v>11</v>
      </c>
      <c r="Y16">
        <f t="shared" si="26"/>
        <v>12</v>
      </c>
      <c r="Z16">
        <f t="shared" si="27"/>
        <v>13</v>
      </c>
      <c r="AA16">
        <f t="shared" si="28"/>
        <v>14</v>
      </c>
      <c r="AB16">
        <f t="shared" si="28"/>
        <v>15</v>
      </c>
      <c r="AC16">
        <f t="shared" si="29"/>
        <v>16</v>
      </c>
      <c r="AD16">
        <f t="shared" si="30"/>
        <v>17</v>
      </c>
      <c r="AE16">
        <f t="shared" si="31"/>
        <v>18</v>
      </c>
      <c r="AF16">
        <f t="shared" si="32"/>
        <v>19</v>
      </c>
      <c r="AG16">
        <f t="shared" si="33"/>
        <v>20</v>
      </c>
      <c r="AH16">
        <f t="shared" si="34"/>
        <v>21</v>
      </c>
      <c r="AI16">
        <f t="shared" si="35"/>
        <v>22</v>
      </c>
      <c r="AJ16">
        <f t="shared" si="36"/>
        <v>23</v>
      </c>
      <c r="AK16" s="86">
        <f t="shared" si="2"/>
        <v>24</v>
      </c>
      <c r="AL16" s="86">
        <f t="shared" si="2"/>
        <v>25</v>
      </c>
      <c r="AM16" s="86">
        <f t="shared" ref="AM16:AY16" si="44">AL16+1</f>
        <v>26</v>
      </c>
      <c r="AN16" s="86">
        <f t="shared" si="44"/>
        <v>27</v>
      </c>
      <c r="AO16" s="86">
        <f t="shared" si="44"/>
        <v>28</v>
      </c>
      <c r="AP16" s="86">
        <f t="shared" si="44"/>
        <v>29</v>
      </c>
      <c r="AQ16" s="86">
        <f t="shared" si="44"/>
        <v>30</v>
      </c>
      <c r="AR16" s="86">
        <f t="shared" si="44"/>
        <v>31</v>
      </c>
      <c r="AS16" s="86">
        <f t="shared" si="44"/>
        <v>32</v>
      </c>
      <c r="AT16" s="86">
        <f t="shared" si="44"/>
        <v>33</v>
      </c>
      <c r="AU16" s="86">
        <f t="shared" si="44"/>
        <v>34</v>
      </c>
      <c r="AV16" s="86">
        <f t="shared" si="44"/>
        <v>35</v>
      </c>
      <c r="AW16" s="86">
        <f t="shared" si="44"/>
        <v>36</v>
      </c>
      <c r="AX16" s="86">
        <f t="shared" si="44"/>
        <v>37</v>
      </c>
      <c r="AY16" s="86">
        <f t="shared" si="44"/>
        <v>38</v>
      </c>
    </row>
    <row r="17" spans="1:51">
      <c r="A17" s="8">
        <f t="shared" si="6"/>
        <v>14</v>
      </c>
      <c r="H17" s="12"/>
      <c r="N17" s="12"/>
      <c r="O17">
        <f t="shared" si="16"/>
        <v>1</v>
      </c>
      <c r="P17">
        <f t="shared" si="17"/>
        <v>2</v>
      </c>
      <c r="Q17">
        <f t="shared" si="18"/>
        <v>3</v>
      </c>
      <c r="R17">
        <f t="shared" si="19"/>
        <v>4</v>
      </c>
      <c r="S17">
        <f t="shared" si="20"/>
        <v>5</v>
      </c>
      <c r="T17">
        <f t="shared" si="21"/>
        <v>6</v>
      </c>
      <c r="U17">
        <f t="shared" si="22"/>
        <v>7</v>
      </c>
      <c r="V17" s="12">
        <f t="shared" si="23"/>
        <v>8</v>
      </c>
      <c r="W17">
        <f t="shared" si="24"/>
        <v>9</v>
      </c>
      <c r="X17" s="12">
        <f t="shared" si="25"/>
        <v>10</v>
      </c>
      <c r="Y17">
        <f t="shared" si="26"/>
        <v>11</v>
      </c>
      <c r="Z17">
        <f t="shared" si="27"/>
        <v>12</v>
      </c>
      <c r="AA17">
        <f t="shared" si="28"/>
        <v>13</v>
      </c>
      <c r="AB17">
        <f t="shared" si="28"/>
        <v>14</v>
      </c>
      <c r="AC17">
        <f t="shared" si="29"/>
        <v>15</v>
      </c>
      <c r="AD17">
        <f t="shared" si="30"/>
        <v>16</v>
      </c>
      <c r="AE17">
        <f t="shared" si="31"/>
        <v>17</v>
      </c>
      <c r="AF17">
        <f t="shared" si="32"/>
        <v>18</v>
      </c>
      <c r="AG17">
        <f t="shared" si="33"/>
        <v>19</v>
      </c>
      <c r="AH17">
        <f t="shared" si="34"/>
        <v>20</v>
      </c>
      <c r="AI17">
        <f t="shared" si="35"/>
        <v>21</v>
      </c>
      <c r="AJ17">
        <f t="shared" si="36"/>
        <v>22</v>
      </c>
      <c r="AK17" s="86">
        <f t="shared" si="2"/>
        <v>23</v>
      </c>
      <c r="AL17" s="86">
        <f t="shared" si="2"/>
        <v>24</v>
      </c>
      <c r="AM17" s="86">
        <f t="shared" ref="AM17:AY17" si="45">AL17+1</f>
        <v>25</v>
      </c>
      <c r="AN17" s="86">
        <f t="shared" si="45"/>
        <v>26</v>
      </c>
      <c r="AO17" s="86">
        <f t="shared" si="45"/>
        <v>27</v>
      </c>
      <c r="AP17" s="86">
        <f t="shared" si="45"/>
        <v>28</v>
      </c>
      <c r="AQ17" s="86">
        <f t="shared" si="45"/>
        <v>29</v>
      </c>
      <c r="AR17" s="86">
        <f t="shared" si="45"/>
        <v>30</v>
      </c>
      <c r="AS17" s="86">
        <f t="shared" si="45"/>
        <v>31</v>
      </c>
      <c r="AT17" s="86">
        <f t="shared" si="45"/>
        <v>32</v>
      </c>
      <c r="AU17" s="86">
        <f t="shared" si="45"/>
        <v>33</v>
      </c>
      <c r="AV17" s="86">
        <f t="shared" si="45"/>
        <v>34</v>
      </c>
      <c r="AW17" s="86">
        <f t="shared" si="45"/>
        <v>35</v>
      </c>
      <c r="AX17" s="86">
        <f t="shared" si="45"/>
        <v>36</v>
      </c>
      <c r="AY17" s="86">
        <f t="shared" si="45"/>
        <v>37</v>
      </c>
    </row>
    <row r="18" spans="1:51">
      <c r="A18" s="8">
        <f t="shared" si="6"/>
        <v>15</v>
      </c>
      <c r="B18" s="12"/>
      <c r="C18" s="12"/>
      <c r="D18" s="12"/>
      <c r="E18" s="12"/>
      <c r="G18" s="12"/>
      <c r="H18" s="12"/>
      <c r="I18" s="12"/>
      <c r="J18" s="12"/>
      <c r="K18" s="12"/>
      <c r="L18" s="12"/>
      <c r="N18" s="12"/>
      <c r="O18" s="12"/>
      <c r="P18" s="12">
        <f t="shared" si="17"/>
        <v>1</v>
      </c>
      <c r="Q18" s="12">
        <f t="shared" si="18"/>
        <v>2</v>
      </c>
      <c r="R18" s="12">
        <f t="shared" si="19"/>
        <v>3</v>
      </c>
      <c r="S18" s="12">
        <f t="shared" si="20"/>
        <v>4</v>
      </c>
      <c r="T18" s="12">
        <f t="shared" si="21"/>
        <v>5</v>
      </c>
      <c r="U18" s="12">
        <f t="shared" si="22"/>
        <v>6</v>
      </c>
      <c r="V18" s="12">
        <f t="shared" si="23"/>
        <v>7</v>
      </c>
      <c r="W18" s="12">
        <f t="shared" si="24"/>
        <v>8</v>
      </c>
      <c r="X18" s="12">
        <f t="shared" si="25"/>
        <v>9</v>
      </c>
      <c r="Y18">
        <f t="shared" si="26"/>
        <v>10</v>
      </c>
      <c r="Z18">
        <f t="shared" si="27"/>
        <v>11</v>
      </c>
      <c r="AA18">
        <f t="shared" si="28"/>
        <v>12</v>
      </c>
      <c r="AB18">
        <f t="shared" si="28"/>
        <v>13</v>
      </c>
      <c r="AC18">
        <f t="shared" si="29"/>
        <v>14</v>
      </c>
      <c r="AD18">
        <f t="shared" si="30"/>
        <v>15</v>
      </c>
      <c r="AE18">
        <f t="shared" si="31"/>
        <v>16</v>
      </c>
      <c r="AF18">
        <f t="shared" si="32"/>
        <v>17</v>
      </c>
      <c r="AG18">
        <f t="shared" si="33"/>
        <v>18</v>
      </c>
      <c r="AH18">
        <f t="shared" si="34"/>
        <v>19</v>
      </c>
      <c r="AI18">
        <f t="shared" si="35"/>
        <v>20</v>
      </c>
      <c r="AJ18">
        <f t="shared" si="36"/>
        <v>21</v>
      </c>
      <c r="AK18" s="86">
        <f t="shared" si="2"/>
        <v>22</v>
      </c>
      <c r="AL18" s="86">
        <f t="shared" si="2"/>
        <v>23</v>
      </c>
      <c r="AM18" s="86">
        <f t="shared" ref="AM18:AY18" si="46">AL18+1</f>
        <v>24</v>
      </c>
      <c r="AN18" s="86">
        <f t="shared" si="46"/>
        <v>25</v>
      </c>
      <c r="AO18" s="86">
        <f t="shared" si="46"/>
        <v>26</v>
      </c>
      <c r="AP18" s="86">
        <f t="shared" si="46"/>
        <v>27</v>
      </c>
      <c r="AQ18" s="86">
        <f t="shared" si="46"/>
        <v>28</v>
      </c>
      <c r="AR18" s="86">
        <f t="shared" si="46"/>
        <v>29</v>
      </c>
      <c r="AS18" s="86">
        <f t="shared" si="46"/>
        <v>30</v>
      </c>
      <c r="AT18" s="86">
        <f t="shared" si="46"/>
        <v>31</v>
      </c>
      <c r="AU18" s="86">
        <f t="shared" si="46"/>
        <v>32</v>
      </c>
      <c r="AV18" s="86">
        <f t="shared" si="46"/>
        <v>33</v>
      </c>
      <c r="AW18" s="86">
        <f t="shared" si="46"/>
        <v>34</v>
      </c>
      <c r="AX18" s="86">
        <f t="shared" si="46"/>
        <v>35</v>
      </c>
      <c r="AY18" s="86">
        <f t="shared" si="46"/>
        <v>36</v>
      </c>
    </row>
    <row r="19" spans="1:51">
      <c r="A19" s="8">
        <f t="shared" si="6"/>
        <v>16</v>
      </c>
      <c r="B19" s="12"/>
      <c r="C19" s="12"/>
      <c r="D19" s="12"/>
      <c r="E19" s="12"/>
      <c r="G19" s="12"/>
      <c r="H19" s="12"/>
      <c r="I19" s="12"/>
      <c r="J19" s="12"/>
      <c r="K19" s="12"/>
      <c r="L19" s="12"/>
      <c r="N19" s="12"/>
      <c r="O19" s="12"/>
      <c r="P19" s="12"/>
      <c r="Q19" s="12">
        <f t="shared" si="18"/>
        <v>1</v>
      </c>
      <c r="R19" s="12">
        <f t="shared" si="19"/>
        <v>2</v>
      </c>
      <c r="S19" s="12">
        <f t="shared" si="20"/>
        <v>3</v>
      </c>
      <c r="T19" s="12">
        <f t="shared" si="21"/>
        <v>4</v>
      </c>
      <c r="U19" s="12">
        <f t="shared" si="22"/>
        <v>5</v>
      </c>
      <c r="V19" s="12">
        <f t="shared" si="23"/>
        <v>6</v>
      </c>
      <c r="W19" s="12">
        <f t="shared" si="24"/>
        <v>7</v>
      </c>
      <c r="X19" s="12">
        <f t="shared" si="25"/>
        <v>8</v>
      </c>
      <c r="Y19">
        <f t="shared" si="26"/>
        <v>9</v>
      </c>
      <c r="Z19">
        <f t="shared" si="27"/>
        <v>10</v>
      </c>
      <c r="AA19">
        <f t="shared" si="28"/>
        <v>11</v>
      </c>
      <c r="AB19">
        <f t="shared" si="28"/>
        <v>12</v>
      </c>
      <c r="AC19">
        <f t="shared" si="29"/>
        <v>13</v>
      </c>
      <c r="AD19">
        <f t="shared" si="30"/>
        <v>14</v>
      </c>
      <c r="AE19">
        <f t="shared" si="31"/>
        <v>15</v>
      </c>
      <c r="AF19">
        <f t="shared" si="32"/>
        <v>16</v>
      </c>
      <c r="AG19">
        <f t="shared" si="33"/>
        <v>17</v>
      </c>
      <c r="AH19">
        <f t="shared" si="34"/>
        <v>18</v>
      </c>
      <c r="AI19">
        <f t="shared" si="35"/>
        <v>19</v>
      </c>
      <c r="AJ19">
        <f t="shared" si="36"/>
        <v>20</v>
      </c>
      <c r="AK19" s="86">
        <f t="shared" si="2"/>
        <v>21</v>
      </c>
      <c r="AL19" s="86">
        <f t="shared" si="2"/>
        <v>22</v>
      </c>
      <c r="AM19" s="86">
        <f t="shared" ref="AM19:AY19" si="47">AL19+1</f>
        <v>23</v>
      </c>
      <c r="AN19" s="86">
        <f t="shared" si="47"/>
        <v>24</v>
      </c>
      <c r="AO19" s="86">
        <f t="shared" si="47"/>
        <v>25</v>
      </c>
      <c r="AP19" s="86">
        <f t="shared" si="47"/>
        <v>26</v>
      </c>
      <c r="AQ19" s="86">
        <f t="shared" si="47"/>
        <v>27</v>
      </c>
      <c r="AR19" s="86">
        <f t="shared" si="47"/>
        <v>28</v>
      </c>
      <c r="AS19" s="86">
        <f t="shared" si="47"/>
        <v>29</v>
      </c>
      <c r="AT19" s="86">
        <f t="shared" si="47"/>
        <v>30</v>
      </c>
      <c r="AU19" s="86">
        <f t="shared" si="47"/>
        <v>31</v>
      </c>
      <c r="AV19" s="86">
        <f t="shared" si="47"/>
        <v>32</v>
      </c>
      <c r="AW19" s="86">
        <f t="shared" si="47"/>
        <v>33</v>
      </c>
      <c r="AX19" s="86">
        <f t="shared" si="47"/>
        <v>34</v>
      </c>
      <c r="AY19" s="86">
        <f t="shared" si="47"/>
        <v>35</v>
      </c>
    </row>
    <row r="20" spans="1:51">
      <c r="A20" s="8">
        <f t="shared" si="6"/>
        <v>17</v>
      </c>
      <c r="B20" s="12"/>
      <c r="C20" s="12"/>
      <c r="D20" s="12"/>
      <c r="E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>
        <f t="shared" si="19"/>
        <v>1</v>
      </c>
      <c r="S20" s="12">
        <f t="shared" si="20"/>
        <v>2</v>
      </c>
      <c r="T20" s="12">
        <f t="shared" si="21"/>
        <v>3</v>
      </c>
      <c r="U20" s="12">
        <f t="shared" si="22"/>
        <v>4</v>
      </c>
      <c r="V20" s="12">
        <f t="shared" si="23"/>
        <v>5</v>
      </c>
      <c r="W20" s="12">
        <f t="shared" si="24"/>
        <v>6</v>
      </c>
      <c r="X20" s="12">
        <f t="shared" si="25"/>
        <v>7</v>
      </c>
      <c r="Y20">
        <f t="shared" si="26"/>
        <v>8</v>
      </c>
      <c r="Z20">
        <f t="shared" si="27"/>
        <v>9</v>
      </c>
      <c r="AA20">
        <f t="shared" si="28"/>
        <v>10</v>
      </c>
      <c r="AB20">
        <f t="shared" si="28"/>
        <v>11</v>
      </c>
      <c r="AC20">
        <f t="shared" si="29"/>
        <v>12</v>
      </c>
      <c r="AD20">
        <f t="shared" si="30"/>
        <v>13</v>
      </c>
      <c r="AE20">
        <f t="shared" si="31"/>
        <v>14</v>
      </c>
      <c r="AF20">
        <f t="shared" si="32"/>
        <v>15</v>
      </c>
      <c r="AG20">
        <f t="shared" si="33"/>
        <v>16</v>
      </c>
      <c r="AH20">
        <f t="shared" si="34"/>
        <v>17</v>
      </c>
      <c r="AI20">
        <f t="shared" si="35"/>
        <v>18</v>
      </c>
      <c r="AJ20">
        <f t="shared" si="36"/>
        <v>19</v>
      </c>
      <c r="AK20" s="86">
        <f t="shared" si="2"/>
        <v>20</v>
      </c>
      <c r="AL20" s="86">
        <f t="shared" si="2"/>
        <v>21</v>
      </c>
      <c r="AM20" s="86">
        <f t="shared" ref="AM20:AY20" si="48">AL20+1</f>
        <v>22</v>
      </c>
      <c r="AN20" s="86">
        <f t="shared" si="48"/>
        <v>23</v>
      </c>
      <c r="AO20" s="86">
        <f t="shared" si="48"/>
        <v>24</v>
      </c>
      <c r="AP20" s="86">
        <f t="shared" si="48"/>
        <v>25</v>
      </c>
      <c r="AQ20" s="86">
        <f t="shared" si="48"/>
        <v>26</v>
      </c>
      <c r="AR20" s="86">
        <f t="shared" si="48"/>
        <v>27</v>
      </c>
      <c r="AS20" s="86">
        <f t="shared" si="48"/>
        <v>28</v>
      </c>
      <c r="AT20" s="86">
        <f t="shared" si="48"/>
        <v>29</v>
      </c>
      <c r="AU20" s="86">
        <f t="shared" si="48"/>
        <v>30</v>
      </c>
      <c r="AV20" s="86">
        <f t="shared" si="48"/>
        <v>31</v>
      </c>
      <c r="AW20" s="86">
        <f t="shared" si="48"/>
        <v>32</v>
      </c>
      <c r="AX20" s="86">
        <f t="shared" si="48"/>
        <v>33</v>
      </c>
      <c r="AY20" s="86">
        <f t="shared" si="48"/>
        <v>34</v>
      </c>
    </row>
    <row r="21" spans="1:51">
      <c r="A21" s="8">
        <f t="shared" si="6"/>
        <v>18</v>
      </c>
      <c r="B21" s="12"/>
      <c r="C21" s="12"/>
      <c r="D21" s="12"/>
      <c r="E21" s="12"/>
      <c r="G21" s="12"/>
      <c r="H21" s="12"/>
      <c r="I21" s="12"/>
      <c r="J21" s="12"/>
      <c r="K21" s="12"/>
      <c r="L21" s="12"/>
      <c r="N21" s="12"/>
      <c r="O21" s="12"/>
      <c r="P21" s="12"/>
      <c r="Q21" s="12"/>
      <c r="R21" s="12"/>
      <c r="S21" s="12">
        <f t="shared" si="20"/>
        <v>1</v>
      </c>
      <c r="T21" s="12">
        <f t="shared" si="21"/>
        <v>2</v>
      </c>
      <c r="U21" s="12">
        <f t="shared" si="22"/>
        <v>3</v>
      </c>
      <c r="V21" s="12">
        <f t="shared" si="23"/>
        <v>4</v>
      </c>
      <c r="W21" s="12">
        <f t="shared" si="24"/>
        <v>5</v>
      </c>
      <c r="X21" s="12">
        <f t="shared" si="25"/>
        <v>6</v>
      </c>
      <c r="Y21">
        <f t="shared" si="26"/>
        <v>7</v>
      </c>
      <c r="Z21">
        <f t="shared" si="27"/>
        <v>8</v>
      </c>
      <c r="AA21">
        <f t="shared" si="28"/>
        <v>9</v>
      </c>
      <c r="AB21">
        <f t="shared" si="28"/>
        <v>10</v>
      </c>
      <c r="AC21">
        <f t="shared" si="29"/>
        <v>11</v>
      </c>
      <c r="AD21">
        <f t="shared" si="30"/>
        <v>12</v>
      </c>
      <c r="AE21">
        <f t="shared" si="31"/>
        <v>13</v>
      </c>
      <c r="AF21">
        <f t="shared" si="32"/>
        <v>14</v>
      </c>
      <c r="AG21">
        <f t="shared" si="33"/>
        <v>15</v>
      </c>
      <c r="AH21">
        <f t="shared" si="34"/>
        <v>16</v>
      </c>
      <c r="AI21">
        <f t="shared" si="35"/>
        <v>17</v>
      </c>
      <c r="AJ21">
        <f t="shared" si="36"/>
        <v>18</v>
      </c>
      <c r="AK21" s="86">
        <f t="shared" si="2"/>
        <v>19</v>
      </c>
      <c r="AL21" s="86">
        <f t="shared" si="2"/>
        <v>20</v>
      </c>
      <c r="AM21" s="86">
        <f t="shared" ref="AM21:AY21" si="49">AL21+1</f>
        <v>21</v>
      </c>
      <c r="AN21" s="86">
        <f t="shared" si="49"/>
        <v>22</v>
      </c>
      <c r="AO21" s="86">
        <f t="shared" si="49"/>
        <v>23</v>
      </c>
      <c r="AP21" s="86">
        <f t="shared" si="49"/>
        <v>24</v>
      </c>
      <c r="AQ21" s="86">
        <f t="shared" si="49"/>
        <v>25</v>
      </c>
      <c r="AR21" s="86">
        <f t="shared" si="49"/>
        <v>26</v>
      </c>
      <c r="AS21" s="86">
        <f t="shared" si="49"/>
        <v>27</v>
      </c>
      <c r="AT21" s="86">
        <f t="shared" si="49"/>
        <v>28</v>
      </c>
      <c r="AU21" s="86">
        <f t="shared" si="49"/>
        <v>29</v>
      </c>
      <c r="AV21" s="86">
        <f t="shared" si="49"/>
        <v>30</v>
      </c>
      <c r="AW21" s="86">
        <f t="shared" si="49"/>
        <v>31</v>
      </c>
      <c r="AX21" s="86">
        <f t="shared" si="49"/>
        <v>32</v>
      </c>
      <c r="AY21" s="86">
        <f t="shared" si="49"/>
        <v>33</v>
      </c>
    </row>
    <row r="22" spans="1:51">
      <c r="A22" s="8">
        <f t="shared" si="6"/>
        <v>19</v>
      </c>
      <c r="B22" s="12"/>
      <c r="C22" s="12"/>
      <c r="D22" s="12"/>
      <c r="E22" s="12"/>
      <c r="G22" s="12"/>
      <c r="H22" s="12"/>
      <c r="I22" s="12"/>
      <c r="J22" s="12"/>
      <c r="K22" s="12"/>
      <c r="L22" s="12"/>
      <c r="N22" s="12"/>
      <c r="O22" s="12"/>
      <c r="P22" s="12"/>
      <c r="Q22" s="12"/>
      <c r="R22" s="12"/>
      <c r="S22" s="12"/>
      <c r="T22" s="12">
        <f t="shared" si="21"/>
        <v>1</v>
      </c>
      <c r="U22" s="12">
        <f t="shared" si="22"/>
        <v>2</v>
      </c>
      <c r="V22" s="12">
        <f t="shared" si="23"/>
        <v>3</v>
      </c>
      <c r="W22" s="12">
        <f t="shared" si="24"/>
        <v>4</v>
      </c>
      <c r="X22" s="12">
        <f t="shared" si="25"/>
        <v>5</v>
      </c>
      <c r="Y22">
        <f t="shared" si="26"/>
        <v>6</v>
      </c>
      <c r="Z22">
        <f t="shared" si="27"/>
        <v>7</v>
      </c>
      <c r="AA22">
        <f t="shared" si="28"/>
        <v>8</v>
      </c>
      <c r="AB22">
        <f t="shared" si="28"/>
        <v>9</v>
      </c>
      <c r="AC22">
        <f t="shared" si="29"/>
        <v>10</v>
      </c>
      <c r="AD22">
        <f t="shared" si="30"/>
        <v>11</v>
      </c>
      <c r="AE22">
        <f t="shared" si="31"/>
        <v>12</v>
      </c>
      <c r="AF22">
        <f t="shared" si="32"/>
        <v>13</v>
      </c>
      <c r="AG22">
        <f t="shared" si="33"/>
        <v>14</v>
      </c>
      <c r="AH22">
        <f t="shared" si="34"/>
        <v>15</v>
      </c>
      <c r="AI22">
        <f t="shared" si="35"/>
        <v>16</v>
      </c>
      <c r="AJ22">
        <f t="shared" si="36"/>
        <v>17</v>
      </c>
      <c r="AK22" s="86">
        <f t="shared" si="2"/>
        <v>18</v>
      </c>
      <c r="AL22" s="86">
        <f t="shared" si="2"/>
        <v>19</v>
      </c>
      <c r="AM22" s="86">
        <f t="shared" ref="AM22:AY22" si="50">AL22+1</f>
        <v>20</v>
      </c>
      <c r="AN22" s="86">
        <f t="shared" si="50"/>
        <v>21</v>
      </c>
      <c r="AO22" s="86">
        <f t="shared" si="50"/>
        <v>22</v>
      </c>
      <c r="AP22" s="86">
        <f t="shared" si="50"/>
        <v>23</v>
      </c>
      <c r="AQ22" s="86">
        <f t="shared" si="50"/>
        <v>24</v>
      </c>
      <c r="AR22" s="86">
        <f t="shared" si="50"/>
        <v>25</v>
      </c>
      <c r="AS22" s="86">
        <f t="shared" si="50"/>
        <v>26</v>
      </c>
      <c r="AT22" s="86">
        <f t="shared" si="50"/>
        <v>27</v>
      </c>
      <c r="AU22" s="86">
        <f t="shared" si="50"/>
        <v>28</v>
      </c>
      <c r="AV22" s="86">
        <f t="shared" si="50"/>
        <v>29</v>
      </c>
      <c r="AW22" s="86">
        <f t="shared" si="50"/>
        <v>30</v>
      </c>
      <c r="AX22" s="86">
        <f t="shared" si="50"/>
        <v>31</v>
      </c>
      <c r="AY22" s="86">
        <f t="shared" si="50"/>
        <v>32</v>
      </c>
    </row>
    <row r="23" spans="1:51">
      <c r="A23" s="8">
        <f t="shared" si="6"/>
        <v>20</v>
      </c>
      <c r="B23" s="12"/>
      <c r="C23" s="12"/>
      <c r="D23" s="12"/>
      <c r="E23" s="12"/>
      <c r="G23" s="12"/>
      <c r="H23" s="12"/>
      <c r="I23" s="12"/>
      <c r="J23" s="12"/>
      <c r="K23" s="12"/>
      <c r="L23" s="12"/>
      <c r="N23" s="12"/>
      <c r="O23" s="12"/>
      <c r="P23" s="12"/>
      <c r="Q23" s="12"/>
      <c r="R23" s="12"/>
      <c r="S23" s="12"/>
      <c r="T23" s="12"/>
      <c r="U23" s="12">
        <f t="shared" si="22"/>
        <v>1</v>
      </c>
      <c r="V23" s="12">
        <f t="shared" si="23"/>
        <v>2</v>
      </c>
      <c r="W23" s="12">
        <f t="shared" si="24"/>
        <v>3</v>
      </c>
      <c r="X23" s="12">
        <f t="shared" si="25"/>
        <v>4</v>
      </c>
      <c r="Y23">
        <f t="shared" si="26"/>
        <v>5</v>
      </c>
      <c r="Z23">
        <f t="shared" si="27"/>
        <v>6</v>
      </c>
      <c r="AA23">
        <f t="shared" si="28"/>
        <v>7</v>
      </c>
      <c r="AB23">
        <f t="shared" si="28"/>
        <v>8</v>
      </c>
      <c r="AC23">
        <f t="shared" si="29"/>
        <v>9</v>
      </c>
      <c r="AD23">
        <f t="shared" si="30"/>
        <v>10</v>
      </c>
      <c r="AE23">
        <f t="shared" si="31"/>
        <v>11</v>
      </c>
      <c r="AF23">
        <f t="shared" si="32"/>
        <v>12</v>
      </c>
      <c r="AG23">
        <f t="shared" si="33"/>
        <v>13</v>
      </c>
      <c r="AH23">
        <f t="shared" si="34"/>
        <v>14</v>
      </c>
      <c r="AI23">
        <f t="shared" si="35"/>
        <v>15</v>
      </c>
      <c r="AJ23">
        <f t="shared" si="36"/>
        <v>16</v>
      </c>
      <c r="AK23" s="86">
        <f t="shared" si="2"/>
        <v>17</v>
      </c>
      <c r="AL23" s="86">
        <f t="shared" si="2"/>
        <v>18</v>
      </c>
      <c r="AM23" s="86">
        <f t="shared" ref="AM23:AY23" si="51">AL23+1</f>
        <v>19</v>
      </c>
      <c r="AN23" s="86">
        <f t="shared" si="51"/>
        <v>20</v>
      </c>
      <c r="AO23" s="86">
        <f t="shared" si="51"/>
        <v>21</v>
      </c>
      <c r="AP23" s="86">
        <f t="shared" si="51"/>
        <v>22</v>
      </c>
      <c r="AQ23" s="86">
        <f t="shared" si="51"/>
        <v>23</v>
      </c>
      <c r="AR23" s="86">
        <f t="shared" si="51"/>
        <v>24</v>
      </c>
      <c r="AS23" s="86">
        <f t="shared" si="51"/>
        <v>25</v>
      </c>
      <c r="AT23" s="86">
        <f t="shared" si="51"/>
        <v>26</v>
      </c>
      <c r="AU23" s="86">
        <f t="shared" si="51"/>
        <v>27</v>
      </c>
      <c r="AV23" s="86">
        <f t="shared" si="51"/>
        <v>28</v>
      </c>
      <c r="AW23" s="86">
        <f t="shared" si="51"/>
        <v>29</v>
      </c>
      <c r="AX23" s="86">
        <f t="shared" si="51"/>
        <v>30</v>
      </c>
      <c r="AY23" s="86">
        <f t="shared" si="51"/>
        <v>31</v>
      </c>
    </row>
    <row r="24" spans="1:51">
      <c r="A24" s="8">
        <f t="shared" si="6"/>
        <v>21</v>
      </c>
      <c r="B24" s="12"/>
      <c r="C24" s="12"/>
      <c r="D24" s="12"/>
      <c r="E24" s="12"/>
      <c r="G24" s="12"/>
      <c r="H24" s="12"/>
      <c r="I24" s="12"/>
      <c r="J24" s="12"/>
      <c r="K24" s="12"/>
      <c r="L24" s="12"/>
      <c r="N24" s="12"/>
      <c r="O24" s="12"/>
      <c r="P24" s="12"/>
      <c r="Q24" s="12"/>
      <c r="R24" s="12"/>
      <c r="S24" s="12"/>
      <c r="T24" s="12"/>
      <c r="U24" s="12"/>
      <c r="V24" s="12">
        <f t="shared" si="23"/>
        <v>1</v>
      </c>
      <c r="W24" s="12">
        <f t="shared" si="24"/>
        <v>2</v>
      </c>
      <c r="X24" s="12">
        <f t="shared" si="25"/>
        <v>3</v>
      </c>
      <c r="Y24">
        <f t="shared" si="26"/>
        <v>4</v>
      </c>
      <c r="Z24">
        <f t="shared" si="27"/>
        <v>5</v>
      </c>
      <c r="AA24">
        <f t="shared" si="28"/>
        <v>6</v>
      </c>
      <c r="AB24">
        <f t="shared" si="28"/>
        <v>7</v>
      </c>
      <c r="AC24">
        <f t="shared" si="29"/>
        <v>8</v>
      </c>
      <c r="AD24">
        <f t="shared" si="30"/>
        <v>9</v>
      </c>
      <c r="AE24">
        <f t="shared" si="31"/>
        <v>10</v>
      </c>
      <c r="AF24">
        <f t="shared" si="32"/>
        <v>11</v>
      </c>
      <c r="AG24">
        <f t="shared" si="33"/>
        <v>12</v>
      </c>
      <c r="AH24">
        <f t="shared" si="34"/>
        <v>13</v>
      </c>
      <c r="AI24">
        <f t="shared" si="35"/>
        <v>14</v>
      </c>
      <c r="AJ24">
        <f t="shared" si="36"/>
        <v>15</v>
      </c>
      <c r="AK24" s="86">
        <f t="shared" ref="AK24:AL38" si="52">AJ24+1</f>
        <v>16</v>
      </c>
      <c r="AL24" s="86">
        <f t="shared" si="52"/>
        <v>17</v>
      </c>
      <c r="AM24" s="86">
        <f t="shared" ref="AM24:AY24" si="53">AL24+1</f>
        <v>18</v>
      </c>
      <c r="AN24" s="86">
        <f t="shared" si="53"/>
        <v>19</v>
      </c>
      <c r="AO24" s="86">
        <f t="shared" si="53"/>
        <v>20</v>
      </c>
      <c r="AP24" s="86">
        <f t="shared" si="53"/>
        <v>21</v>
      </c>
      <c r="AQ24" s="86">
        <f t="shared" si="53"/>
        <v>22</v>
      </c>
      <c r="AR24" s="86">
        <f t="shared" si="53"/>
        <v>23</v>
      </c>
      <c r="AS24" s="86">
        <f t="shared" si="53"/>
        <v>24</v>
      </c>
      <c r="AT24" s="86">
        <f t="shared" si="53"/>
        <v>25</v>
      </c>
      <c r="AU24" s="86">
        <f t="shared" si="53"/>
        <v>26</v>
      </c>
      <c r="AV24" s="86">
        <f t="shared" si="53"/>
        <v>27</v>
      </c>
      <c r="AW24" s="86">
        <f t="shared" si="53"/>
        <v>28</v>
      </c>
      <c r="AX24" s="86">
        <f t="shared" si="53"/>
        <v>29</v>
      </c>
      <c r="AY24" s="86">
        <f t="shared" si="53"/>
        <v>30</v>
      </c>
    </row>
    <row r="25" spans="1:51">
      <c r="A25" s="8">
        <f t="shared" si="6"/>
        <v>22</v>
      </c>
      <c r="B25" s="12"/>
      <c r="C25" s="12"/>
      <c r="D25" s="12"/>
      <c r="E25" s="12"/>
      <c r="G25" s="12"/>
      <c r="H25" s="12"/>
      <c r="I25" s="12"/>
      <c r="J25" s="12"/>
      <c r="K25" s="12"/>
      <c r="L25" s="12"/>
      <c r="N25" s="12"/>
      <c r="O25" s="12"/>
      <c r="P25" s="12"/>
      <c r="Q25" s="12"/>
      <c r="R25" s="12"/>
      <c r="S25" s="12"/>
      <c r="T25" s="12"/>
      <c r="U25" s="12"/>
      <c r="W25" s="12">
        <f t="shared" si="24"/>
        <v>1</v>
      </c>
      <c r="X25" s="12">
        <f t="shared" si="25"/>
        <v>2</v>
      </c>
      <c r="Y25">
        <f t="shared" si="26"/>
        <v>3</v>
      </c>
      <c r="Z25">
        <f t="shared" si="27"/>
        <v>4</v>
      </c>
      <c r="AA25">
        <f t="shared" si="28"/>
        <v>5</v>
      </c>
      <c r="AB25">
        <f t="shared" si="28"/>
        <v>6</v>
      </c>
      <c r="AC25">
        <f t="shared" si="29"/>
        <v>7</v>
      </c>
      <c r="AD25">
        <f t="shared" si="30"/>
        <v>8</v>
      </c>
      <c r="AE25">
        <f t="shared" si="31"/>
        <v>9</v>
      </c>
      <c r="AF25">
        <f t="shared" si="32"/>
        <v>10</v>
      </c>
      <c r="AG25">
        <f t="shared" si="33"/>
        <v>11</v>
      </c>
      <c r="AH25">
        <f t="shared" si="34"/>
        <v>12</v>
      </c>
      <c r="AI25">
        <f t="shared" si="35"/>
        <v>13</v>
      </c>
      <c r="AJ25">
        <f t="shared" si="36"/>
        <v>14</v>
      </c>
      <c r="AK25" s="86">
        <f t="shared" si="52"/>
        <v>15</v>
      </c>
      <c r="AL25" s="86">
        <f t="shared" si="52"/>
        <v>16</v>
      </c>
      <c r="AM25" s="86">
        <f t="shared" ref="AM25:AY25" si="54">AL25+1</f>
        <v>17</v>
      </c>
      <c r="AN25" s="86">
        <f t="shared" si="54"/>
        <v>18</v>
      </c>
      <c r="AO25" s="86">
        <f t="shared" si="54"/>
        <v>19</v>
      </c>
      <c r="AP25" s="86">
        <f t="shared" si="54"/>
        <v>20</v>
      </c>
      <c r="AQ25" s="86">
        <f t="shared" si="54"/>
        <v>21</v>
      </c>
      <c r="AR25" s="86">
        <f t="shared" si="54"/>
        <v>22</v>
      </c>
      <c r="AS25" s="86">
        <f t="shared" si="54"/>
        <v>23</v>
      </c>
      <c r="AT25" s="86">
        <f t="shared" si="54"/>
        <v>24</v>
      </c>
      <c r="AU25" s="86">
        <f t="shared" si="54"/>
        <v>25</v>
      </c>
      <c r="AV25" s="86">
        <f t="shared" si="54"/>
        <v>26</v>
      </c>
      <c r="AW25" s="86">
        <f t="shared" si="54"/>
        <v>27</v>
      </c>
      <c r="AX25" s="86">
        <f t="shared" si="54"/>
        <v>28</v>
      </c>
      <c r="AY25" s="86">
        <f t="shared" si="54"/>
        <v>29</v>
      </c>
    </row>
    <row r="26" spans="1:51">
      <c r="A26" s="8">
        <f t="shared" si="6"/>
        <v>23</v>
      </c>
      <c r="B26" s="12"/>
      <c r="C26" s="12"/>
      <c r="D26" s="12"/>
      <c r="E26" s="12"/>
      <c r="G26" s="12"/>
      <c r="H26" s="12"/>
      <c r="I26" s="12"/>
      <c r="J26" s="12"/>
      <c r="K26" s="12"/>
      <c r="L26" s="12"/>
      <c r="N26" s="12"/>
      <c r="O26" s="12"/>
      <c r="P26" s="12"/>
      <c r="Q26" s="12"/>
      <c r="R26" s="12"/>
      <c r="S26" s="12"/>
      <c r="T26" s="12"/>
      <c r="U26" s="12"/>
      <c r="W26" s="12"/>
      <c r="X26" s="12">
        <f t="shared" si="25"/>
        <v>1</v>
      </c>
      <c r="Y26">
        <f t="shared" si="26"/>
        <v>2</v>
      </c>
      <c r="Z26">
        <f t="shared" si="27"/>
        <v>3</v>
      </c>
      <c r="AA26">
        <f t="shared" si="28"/>
        <v>4</v>
      </c>
      <c r="AB26">
        <f t="shared" si="28"/>
        <v>5</v>
      </c>
      <c r="AC26">
        <f t="shared" si="29"/>
        <v>6</v>
      </c>
      <c r="AD26">
        <f t="shared" si="30"/>
        <v>7</v>
      </c>
      <c r="AE26">
        <f t="shared" si="31"/>
        <v>8</v>
      </c>
      <c r="AF26">
        <f t="shared" si="32"/>
        <v>9</v>
      </c>
      <c r="AG26">
        <f t="shared" si="33"/>
        <v>10</v>
      </c>
      <c r="AH26">
        <f t="shared" si="34"/>
        <v>11</v>
      </c>
      <c r="AI26">
        <f t="shared" si="35"/>
        <v>12</v>
      </c>
      <c r="AJ26">
        <f t="shared" si="36"/>
        <v>13</v>
      </c>
      <c r="AK26" s="86">
        <f t="shared" si="52"/>
        <v>14</v>
      </c>
      <c r="AL26" s="86">
        <f t="shared" si="52"/>
        <v>15</v>
      </c>
      <c r="AM26" s="86">
        <f t="shared" ref="AM26:AY26" si="55">AL26+1</f>
        <v>16</v>
      </c>
      <c r="AN26" s="86">
        <f t="shared" si="55"/>
        <v>17</v>
      </c>
      <c r="AO26" s="86">
        <f t="shared" si="55"/>
        <v>18</v>
      </c>
      <c r="AP26" s="86">
        <f t="shared" si="55"/>
        <v>19</v>
      </c>
      <c r="AQ26" s="86">
        <f t="shared" si="55"/>
        <v>20</v>
      </c>
      <c r="AR26" s="86">
        <f t="shared" si="55"/>
        <v>21</v>
      </c>
      <c r="AS26" s="86">
        <f t="shared" si="55"/>
        <v>22</v>
      </c>
      <c r="AT26" s="86">
        <f t="shared" si="55"/>
        <v>23</v>
      </c>
      <c r="AU26" s="86">
        <f t="shared" si="55"/>
        <v>24</v>
      </c>
      <c r="AV26" s="86">
        <f t="shared" si="55"/>
        <v>25</v>
      </c>
      <c r="AW26" s="86">
        <f t="shared" si="55"/>
        <v>26</v>
      </c>
      <c r="AX26" s="86">
        <f t="shared" si="55"/>
        <v>27</v>
      </c>
      <c r="AY26" s="86">
        <f t="shared" si="55"/>
        <v>28</v>
      </c>
    </row>
    <row r="27" spans="1:51">
      <c r="A27" s="8">
        <f t="shared" si="6"/>
        <v>24</v>
      </c>
      <c r="B27" s="12"/>
      <c r="C27" s="12"/>
      <c r="D27" s="12"/>
      <c r="E27" s="12"/>
      <c r="G27" s="12"/>
      <c r="H27" s="12"/>
      <c r="I27" s="12"/>
      <c r="J27" s="12"/>
      <c r="K27" s="12"/>
      <c r="L27" s="12"/>
      <c r="N27" s="12"/>
      <c r="O27" s="12"/>
      <c r="P27" s="12"/>
      <c r="Q27" s="12"/>
      <c r="R27" s="12"/>
      <c r="S27" s="12"/>
      <c r="T27" s="12"/>
      <c r="U27" s="12"/>
      <c r="W27" s="12"/>
      <c r="Y27">
        <f t="shared" si="26"/>
        <v>1</v>
      </c>
      <c r="Z27">
        <f t="shared" si="27"/>
        <v>2</v>
      </c>
      <c r="AA27">
        <f t="shared" si="28"/>
        <v>3</v>
      </c>
      <c r="AB27">
        <f t="shared" si="28"/>
        <v>4</v>
      </c>
      <c r="AC27">
        <f t="shared" si="29"/>
        <v>5</v>
      </c>
      <c r="AD27">
        <f t="shared" si="30"/>
        <v>6</v>
      </c>
      <c r="AE27">
        <f t="shared" si="31"/>
        <v>7</v>
      </c>
      <c r="AF27">
        <f t="shared" si="32"/>
        <v>8</v>
      </c>
      <c r="AG27">
        <f t="shared" si="33"/>
        <v>9</v>
      </c>
      <c r="AH27">
        <f t="shared" si="34"/>
        <v>10</v>
      </c>
      <c r="AI27">
        <f t="shared" si="35"/>
        <v>11</v>
      </c>
      <c r="AJ27">
        <f t="shared" si="36"/>
        <v>12</v>
      </c>
      <c r="AK27" s="86">
        <f t="shared" si="52"/>
        <v>13</v>
      </c>
      <c r="AL27" s="86">
        <f t="shared" si="52"/>
        <v>14</v>
      </c>
      <c r="AM27" s="86">
        <f t="shared" ref="AM27:AY27" si="56">AL27+1</f>
        <v>15</v>
      </c>
      <c r="AN27" s="86">
        <f t="shared" si="56"/>
        <v>16</v>
      </c>
      <c r="AO27" s="86">
        <f t="shared" si="56"/>
        <v>17</v>
      </c>
      <c r="AP27" s="86">
        <f t="shared" si="56"/>
        <v>18</v>
      </c>
      <c r="AQ27" s="86">
        <f t="shared" si="56"/>
        <v>19</v>
      </c>
      <c r="AR27" s="86">
        <f t="shared" si="56"/>
        <v>20</v>
      </c>
      <c r="AS27" s="86">
        <f t="shared" si="56"/>
        <v>21</v>
      </c>
      <c r="AT27" s="86">
        <f t="shared" si="56"/>
        <v>22</v>
      </c>
      <c r="AU27" s="86">
        <f t="shared" si="56"/>
        <v>23</v>
      </c>
      <c r="AV27" s="86">
        <f t="shared" si="56"/>
        <v>24</v>
      </c>
      <c r="AW27" s="86">
        <f t="shared" si="56"/>
        <v>25</v>
      </c>
      <c r="AX27" s="86">
        <f t="shared" si="56"/>
        <v>26</v>
      </c>
      <c r="AY27" s="86">
        <f t="shared" si="56"/>
        <v>27</v>
      </c>
    </row>
    <row r="28" spans="1:51">
      <c r="A28" s="8">
        <f t="shared" si="6"/>
        <v>25</v>
      </c>
      <c r="B28" s="12"/>
      <c r="C28" s="12"/>
      <c r="D28" s="12"/>
      <c r="E28" s="12"/>
      <c r="G28" s="12"/>
      <c r="H28" s="12"/>
      <c r="I28" s="12"/>
      <c r="J28" s="12"/>
      <c r="K28" s="12"/>
      <c r="L28" s="12"/>
      <c r="N28" s="12"/>
      <c r="O28" s="12"/>
      <c r="P28" s="12"/>
      <c r="Q28" s="12"/>
      <c r="R28" s="12"/>
      <c r="S28" s="12"/>
      <c r="T28" s="12"/>
      <c r="U28" s="12"/>
      <c r="W28" s="12"/>
      <c r="Z28">
        <f t="shared" si="27"/>
        <v>1</v>
      </c>
      <c r="AA28">
        <f t="shared" si="28"/>
        <v>2</v>
      </c>
      <c r="AB28">
        <f t="shared" si="28"/>
        <v>3</v>
      </c>
      <c r="AC28">
        <f t="shared" si="29"/>
        <v>4</v>
      </c>
      <c r="AD28">
        <f t="shared" si="30"/>
        <v>5</v>
      </c>
      <c r="AE28">
        <f t="shared" si="31"/>
        <v>6</v>
      </c>
      <c r="AF28">
        <f t="shared" si="32"/>
        <v>7</v>
      </c>
      <c r="AG28">
        <f t="shared" si="33"/>
        <v>8</v>
      </c>
      <c r="AH28">
        <f t="shared" si="34"/>
        <v>9</v>
      </c>
      <c r="AI28">
        <f t="shared" si="35"/>
        <v>10</v>
      </c>
      <c r="AJ28">
        <f t="shared" si="36"/>
        <v>11</v>
      </c>
      <c r="AK28" s="86">
        <f t="shared" si="52"/>
        <v>12</v>
      </c>
      <c r="AL28" s="86">
        <f t="shared" si="52"/>
        <v>13</v>
      </c>
      <c r="AM28" s="86">
        <f t="shared" ref="AM28:AY28" si="57">AL28+1</f>
        <v>14</v>
      </c>
      <c r="AN28" s="86">
        <f t="shared" si="57"/>
        <v>15</v>
      </c>
      <c r="AO28" s="86">
        <f t="shared" si="57"/>
        <v>16</v>
      </c>
      <c r="AP28" s="86">
        <f t="shared" si="57"/>
        <v>17</v>
      </c>
      <c r="AQ28" s="86">
        <f t="shared" si="57"/>
        <v>18</v>
      </c>
      <c r="AR28" s="86">
        <f t="shared" si="57"/>
        <v>19</v>
      </c>
      <c r="AS28" s="86">
        <f t="shared" si="57"/>
        <v>20</v>
      </c>
      <c r="AT28" s="86">
        <f t="shared" si="57"/>
        <v>21</v>
      </c>
      <c r="AU28" s="86">
        <f t="shared" si="57"/>
        <v>22</v>
      </c>
      <c r="AV28" s="86">
        <f t="shared" si="57"/>
        <v>23</v>
      </c>
      <c r="AW28" s="86">
        <f t="shared" si="57"/>
        <v>24</v>
      </c>
      <c r="AX28" s="86">
        <f t="shared" si="57"/>
        <v>25</v>
      </c>
      <c r="AY28" s="86">
        <f t="shared" si="57"/>
        <v>26</v>
      </c>
    </row>
    <row r="29" spans="1:51">
      <c r="A29" s="8">
        <f t="shared" si="6"/>
        <v>26</v>
      </c>
      <c r="B29" s="12"/>
      <c r="C29" s="12"/>
      <c r="D29" s="12"/>
      <c r="E29" s="12"/>
      <c r="G29" s="12"/>
      <c r="H29" s="12"/>
      <c r="I29" s="12"/>
      <c r="J29" s="12"/>
      <c r="K29" s="12"/>
      <c r="L29" s="12"/>
      <c r="N29" s="12"/>
      <c r="O29" s="12"/>
      <c r="P29" s="12"/>
      <c r="Q29" s="12"/>
      <c r="R29" s="12"/>
      <c r="S29" s="12"/>
      <c r="T29" s="12"/>
      <c r="U29" s="12"/>
      <c r="W29" s="12"/>
      <c r="AA29">
        <f t="shared" si="28"/>
        <v>1</v>
      </c>
      <c r="AB29">
        <f t="shared" si="28"/>
        <v>2</v>
      </c>
      <c r="AC29">
        <f t="shared" si="29"/>
        <v>3</v>
      </c>
      <c r="AD29">
        <f t="shared" si="30"/>
        <v>4</v>
      </c>
      <c r="AE29">
        <f t="shared" si="31"/>
        <v>5</v>
      </c>
      <c r="AF29">
        <f t="shared" si="32"/>
        <v>6</v>
      </c>
      <c r="AG29">
        <f t="shared" si="33"/>
        <v>7</v>
      </c>
      <c r="AH29">
        <f t="shared" si="34"/>
        <v>8</v>
      </c>
      <c r="AI29">
        <f t="shared" si="35"/>
        <v>9</v>
      </c>
      <c r="AJ29">
        <f t="shared" si="36"/>
        <v>10</v>
      </c>
      <c r="AK29" s="86">
        <f t="shared" si="52"/>
        <v>11</v>
      </c>
      <c r="AL29" s="86">
        <f t="shared" si="52"/>
        <v>12</v>
      </c>
      <c r="AM29" s="86">
        <f t="shared" ref="AM29:AY29" si="58">AL29+1</f>
        <v>13</v>
      </c>
      <c r="AN29" s="86">
        <f t="shared" si="58"/>
        <v>14</v>
      </c>
      <c r="AO29" s="86">
        <f t="shared" si="58"/>
        <v>15</v>
      </c>
      <c r="AP29" s="86">
        <f t="shared" si="58"/>
        <v>16</v>
      </c>
      <c r="AQ29" s="86">
        <f t="shared" si="58"/>
        <v>17</v>
      </c>
      <c r="AR29" s="86">
        <f t="shared" si="58"/>
        <v>18</v>
      </c>
      <c r="AS29" s="86">
        <f t="shared" si="58"/>
        <v>19</v>
      </c>
      <c r="AT29" s="86">
        <f t="shared" si="58"/>
        <v>20</v>
      </c>
      <c r="AU29" s="86">
        <f t="shared" si="58"/>
        <v>21</v>
      </c>
      <c r="AV29" s="86">
        <f t="shared" si="58"/>
        <v>22</v>
      </c>
      <c r="AW29" s="86">
        <f t="shared" si="58"/>
        <v>23</v>
      </c>
      <c r="AX29" s="86">
        <f t="shared" si="58"/>
        <v>24</v>
      </c>
      <c r="AY29" s="86">
        <f t="shared" si="58"/>
        <v>25</v>
      </c>
    </row>
    <row r="30" spans="1:51">
      <c r="A30" s="8">
        <f t="shared" si="6"/>
        <v>27</v>
      </c>
      <c r="B30" s="12"/>
      <c r="C30" s="12"/>
      <c r="D30" s="12"/>
      <c r="E30" s="12"/>
      <c r="G30" s="12"/>
      <c r="H30" s="12"/>
      <c r="I30" s="12"/>
      <c r="J30" s="12"/>
      <c r="K30" s="12"/>
      <c r="L30" s="12"/>
      <c r="N30" s="12"/>
      <c r="O30" s="12"/>
      <c r="P30" s="12"/>
      <c r="Q30" s="12"/>
      <c r="R30" s="12"/>
      <c r="S30" s="12"/>
      <c r="T30" s="12"/>
      <c r="U30" s="12"/>
      <c r="W30" s="12"/>
      <c r="AB30">
        <f t="shared" si="28"/>
        <v>1</v>
      </c>
      <c r="AC30">
        <f t="shared" si="29"/>
        <v>2</v>
      </c>
      <c r="AD30">
        <f t="shared" si="30"/>
        <v>3</v>
      </c>
      <c r="AE30">
        <f t="shared" si="31"/>
        <v>4</v>
      </c>
      <c r="AF30">
        <f t="shared" si="32"/>
        <v>5</v>
      </c>
      <c r="AG30">
        <f t="shared" si="33"/>
        <v>6</v>
      </c>
      <c r="AH30">
        <f t="shared" si="34"/>
        <v>7</v>
      </c>
      <c r="AI30">
        <f t="shared" si="35"/>
        <v>8</v>
      </c>
      <c r="AJ30">
        <f t="shared" si="36"/>
        <v>9</v>
      </c>
      <c r="AK30" s="86">
        <f t="shared" si="52"/>
        <v>10</v>
      </c>
      <c r="AL30" s="86">
        <f t="shared" si="52"/>
        <v>11</v>
      </c>
      <c r="AM30" s="86">
        <f t="shared" ref="AM30:AY30" si="59">AL30+1</f>
        <v>12</v>
      </c>
      <c r="AN30" s="86">
        <f t="shared" si="59"/>
        <v>13</v>
      </c>
      <c r="AO30" s="86">
        <f t="shared" si="59"/>
        <v>14</v>
      </c>
      <c r="AP30" s="86">
        <f t="shared" si="59"/>
        <v>15</v>
      </c>
      <c r="AQ30" s="86">
        <f t="shared" si="59"/>
        <v>16</v>
      </c>
      <c r="AR30" s="86">
        <f t="shared" si="59"/>
        <v>17</v>
      </c>
      <c r="AS30" s="86">
        <f t="shared" si="59"/>
        <v>18</v>
      </c>
      <c r="AT30" s="86">
        <f t="shared" si="59"/>
        <v>19</v>
      </c>
      <c r="AU30" s="86">
        <f t="shared" si="59"/>
        <v>20</v>
      </c>
      <c r="AV30" s="86">
        <f t="shared" si="59"/>
        <v>21</v>
      </c>
      <c r="AW30" s="86">
        <f t="shared" si="59"/>
        <v>22</v>
      </c>
      <c r="AX30" s="86">
        <f t="shared" si="59"/>
        <v>23</v>
      </c>
      <c r="AY30" s="86">
        <f t="shared" si="59"/>
        <v>24</v>
      </c>
    </row>
    <row r="31" spans="1:51">
      <c r="A31" s="8">
        <f t="shared" si="6"/>
        <v>28</v>
      </c>
      <c r="B31" s="12"/>
      <c r="C31" s="12"/>
      <c r="D31" s="12"/>
      <c r="E31" s="12"/>
      <c r="G31" s="12"/>
      <c r="H31" s="12"/>
      <c r="I31" s="12"/>
      <c r="J31" s="12"/>
      <c r="K31" s="12"/>
      <c r="L31" s="12"/>
      <c r="N31" s="12"/>
      <c r="O31" s="12"/>
      <c r="P31" s="12"/>
      <c r="Q31" s="12"/>
      <c r="R31" s="12"/>
      <c r="S31" s="12"/>
      <c r="T31" s="12"/>
      <c r="U31" s="12"/>
      <c r="W31" s="12"/>
      <c r="AC31">
        <f t="shared" si="29"/>
        <v>1</v>
      </c>
      <c r="AD31">
        <f t="shared" si="30"/>
        <v>2</v>
      </c>
      <c r="AE31">
        <f t="shared" si="31"/>
        <v>3</v>
      </c>
      <c r="AF31">
        <f t="shared" si="32"/>
        <v>4</v>
      </c>
      <c r="AG31">
        <f t="shared" si="33"/>
        <v>5</v>
      </c>
      <c r="AH31">
        <f t="shared" si="34"/>
        <v>6</v>
      </c>
      <c r="AI31">
        <f t="shared" si="35"/>
        <v>7</v>
      </c>
      <c r="AJ31">
        <f t="shared" si="36"/>
        <v>8</v>
      </c>
      <c r="AK31" s="86">
        <f t="shared" si="52"/>
        <v>9</v>
      </c>
      <c r="AL31" s="86">
        <f t="shared" si="52"/>
        <v>10</v>
      </c>
      <c r="AM31" s="86">
        <f t="shared" ref="AM31:AY31" si="60">AL31+1</f>
        <v>11</v>
      </c>
      <c r="AN31" s="86">
        <f t="shared" si="60"/>
        <v>12</v>
      </c>
      <c r="AO31" s="86">
        <f t="shared" si="60"/>
        <v>13</v>
      </c>
      <c r="AP31" s="86">
        <f t="shared" si="60"/>
        <v>14</v>
      </c>
      <c r="AQ31" s="86">
        <f t="shared" si="60"/>
        <v>15</v>
      </c>
      <c r="AR31" s="86">
        <f t="shared" si="60"/>
        <v>16</v>
      </c>
      <c r="AS31" s="86">
        <f t="shared" si="60"/>
        <v>17</v>
      </c>
      <c r="AT31" s="86">
        <f t="shared" si="60"/>
        <v>18</v>
      </c>
      <c r="AU31" s="86">
        <f t="shared" si="60"/>
        <v>19</v>
      </c>
      <c r="AV31" s="86">
        <f t="shared" si="60"/>
        <v>20</v>
      </c>
      <c r="AW31" s="86">
        <f t="shared" si="60"/>
        <v>21</v>
      </c>
      <c r="AX31" s="86">
        <f t="shared" si="60"/>
        <v>22</v>
      </c>
      <c r="AY31" s="86">
        <f t="shared" si="60"/>
        <v>23</v>
      </c>
    </row>
    <row r="32" spans="1:51">
      <c r="A32" s="8">
        <f t="shared" si="6"/>
        <v>29</v>
      </c>
      <c r="B32" s="12"/>
      <c r="C32" s="12"/>
      <c r="D32" s="12"/>
      <c r="E32" s="12"/>
      <c r="G32" s="12"/>
      <c r="H32" s="12"/>
      <c r="I32" s="12"/>
      <c r="J32" s="12"/>
      <c r="K32" s="12"/>
      <c r="L32" s="12"/>
      <c r="N32" s="12"/>
      <c r="O32" s="12"/>
      <c r="P32" s="12"/>
      <c r="Q32" s="12"/>
      <c r="R32" s="12"/>
      <c r="S32" s="12"/>
      <c r="T32" s="12"/>
      <c r="U32" s="12"/>
      <c r="W32" s="12"/>
      <c r="AD32">
        <f t="shared" si="30"/>
        <v>1</v>
      </c>
      <c r="AE32">
        <f t="shared" si="31"/>
        <v>2</v>
      </c>
      <c r="AF32">
        <f t="shared" si="32"/>
        <v>3</v>
      </c>
      <c r="AG32">
        <f t="shared" si="33"/>
        <v>4</v>
      </c>
      <c r="AH32">
        <f t="shared" si="34"/>
        <v>5</v>
      </c>
      <c r="AI32">
        <f t="shared" si="35"/>
        <v>6</v>
      </c>
      <c r="AJ32">
        <f t="shared" si="36"/>
        <v>7</v>
      </c>
      <c r="AK32" s="86">
        <f t="shared" si="52"/>
        <v>8</v>
      </c>
      <c r="AL32" s="86">
        <f t="shared" si="52"/>
        <v>9</v>
      </c>
      <c r="AM32" s="86">
        <f t="shared" ref="AM32:AY32" si="61">AL32+1</f>
        <v>10</v>
      </c>
      <c r="AN32" s="86">
        <f t="shared" si="61"/>
        <v>11</v>
      </c>
      <c r="AO32" s="86">
        <f t="shared" si="61"/>
        <v>12</v>
      </c>
      <c r="AP32" s="86">
        <f t="shared" si="61"/>
        <v>13</v>
      </c>
      <c r="AQ32" s="86">
        <f t="shared" si="61"/>
        <v>14</v>
      </c>
      <c r="AR32" s="86">
        <f t="shared" si="61"/>
        <v>15</v>
      </c>
      <c r="AS32" s="86">
        <f t="shared" si="61"/>
        <v>16</v>
      </c>
      <c r="AT32" s="86">
        <f t="shared" si="61"/>
        <v>17</v>
      </c>
      <c r="AU32" s="86">
        <f t="shared" si="61"/>
        <v>18</v>
      </c>
      <c r="AV32" s="86">
        <f t="shared" si="61"/>
        <v>19</v>
      </c>
      <c r="AW32" s="86">
        <f t="shared" si="61"/>
        <v>20</v>
      </c>
      <c r="AX32" s="86">
        <f t="shared" si="61"/>
        <v>21</v>
      </c>
      <c r="AY32" s="86">
        <f t="shared" si="61"/>
        <v>22</v>
      </c>
    </row>
    <row r="33" spans="1:51">
      <c r="A33" s="8">
        <f t="shared" si="6"/>
        <v>30</v>
      </c>
      <c r="H33" s="12"/>
      <c r="N33" s="12"/>
      <c r="AE33">
        <f>AE32-1</f>
        <v>1</v>
      </c>
      <c r="AF33">
        <f t="shared" si="32"/>
        <v>2</v>
      </c>
      <c r="AG33">
        <f t="shared" si="33"/>
        <v>3</v>
      </c>
      <c r="AH33">
        <f t="shared" si="34"/>
        <v>4</v>
      </c>
      <c r="AI33">
        <f t="shared" si="35"/>
        <v>5</v>
      </c>
      <c r="AJ33">
        <f t="shared" si="36"/>
        <v>6</v>
      </c>
      <c r="AK33" s="86">
        <f t="shared" si="52"/>
        <v>7</v>
      </c>
      <c r="AL33" s="86">
        <f t="shared" si="52"/>
        <v>8</v>
      </c>
      <c r="AM33" s="86">
        <f t="shared" ref="AM33:AY33" si="62">AL33+1</f>
        <v>9</v>
      </c>
      <c r="AN33" s="86">
        <f t="shared" si="62"/>
        <v>10</v>
      </c>
      <c r="AO33" s="86">
        <f t="shared" si="62"/>
        <v>11</v>
      </c>
      <c r="AP33" s="86">
        <f t="shared" si="62"/>
        <v>12</v>
      </c>
      <c r="AQ33" s="86">
        <f t="shared" si="62"/>
        <v>13</v>
      </c>
      <c r="AR33" s="86">
        <f t="shared" si="62"/>
        <v>14</v>
      </c>
      <c r="AS33" s="86">
        <f t="shared" si="62"/>
        <v>15</v>
      </c>
      <c r="AT33" s="86">
        <f t="shared" si="62"/>
        <v>16</v>
      </c>
      <c r="AU33" s="86">
        <f t="shared" si="62"/>
        <v>17</v>
      </c>
      <c r="AV33" s="86">
        <f t="shared" si="62"/>
        <v>18</v>
      </c>
      <c r="AW33" s="86">
        <f t="shared" si="62"/>
        <v>19</v>
      </c>
      <c r="AX33" s="86">
        <f t="shared" si="62"/>
        <v>20</v>
      </c>
      <c r="AY33" s="86">
        <f t="shared" si="62"/>
        <v>21</v>
      </c>
    </row>
    <row r="34" spans="1:51">
      <c r="A34" s="8">
        <f t="shared" si="6"/>
        <v>31</v>
      </c>
      <c r="H34" s="12"/>
      <c r="N34" s="12"/>
      <c r="AF34">
        <f t="shared" si="32"/>
        <v>1</v>
      </c>
      <c r="AG34">
        <f t="shared" si="33"/>
        <v>2</v>
      </c>
      <c r="AH34">
        <f t="shared" si="34"/>
        <v>3</v>
      </c>
      <c r="AI34">
        <f t="shared" si="35"/>
        <v>4</v>
      </c>
      <c r="AJ34">
        <f t="shared" si="36"/>
        <v>5</v>
      </c>
      <c r="AK34" s="86">
        <f t="shared" si="52"/>
        <v>6</v>
      </c>
      <c r="AL34" s="86">
        <f t="shared" si="52"/>
        <v>7</v>
      </c>
      <c r="AM34" s="86">
        <f t="shared" ref="AM34:AY34" si="63">AL34+1</f>
        <v>8</v>
      </c>
      <c r="AN34" s="86">
        <f t="shared" si="63"/>
        <v>9</v>
      </c>
      <c r="AO34" s="86">
        <f t="shared" si="63"/>
        <v>10</v>
      </c>
      <c r="AP34" s="86">
        <f t="shared" si="63"/>
        <v>11</v>
      </c>
      <c r="AQ34" s="86">
        <f t="shared" si="63"/>
        <v>12</v>
      </c>
      <c r="AR34" s="86">
        <f t="shared" si="63"/>
        <v>13</v>
      </c>
      <c r="AS34" s="86">
        <f t="shared" si="63"/>
        <v>14</v>
      </c>
      <c r="AT34" s="86">
        <f t="shared" si="63"/>
        <v>15</v>
      </c>
      <c r="AU34" s="86">
        <f t="shared" si="63"/>
        <v>16</v>
      </c>
      <c r="AV34" s="86">
        <f t="shared" si="63"/>
        <v>17</v>
      </c>
      <c r="AW34" s="86">
        <f t="shared" si="63"/>
        <v>18</v>
      </c>
      <c r="AX34" s="86">
        <f t="shared" si="63"/>
        <v>19</v>
      </c>
      <c r="AY34" s="86">
        <f t="shared" si="63"/>
        <v>20</v>
      </c>
    </row>
    <row r="35" spans="1:51">
      <c r="A35" s="8">
        <f t="shared" si="6"/>
        <v>32</v>
      </c>
      <c r="H35" s="12"/>
      <c r="N35" s="12"/>
      <c r="AG35">
        <f t="shared" si="33"/>
        <v>1</v>
      </c>
      <c r="AH35">
        <f t="shared" si="34"/>
        <v>2</v>
      </c>
      <c r="AI35">
        <f t="shared" si="35"/>
        <v>3</v>
      </c>
      <c r="AJ35">
        <f t="shared" si="36"/>
        <v>4</v>
      </c>
      <c r="AK35" s="86">
        <f t="shared" si="52"/>
        <v>5</v>
      </c>
      <c r="AL35" s="86">
        <f t="shared" si="52"/>
        <v>6</v>
      </c>
      <c r="AM35" s="86">
        <f t="shared" ref="AM35:AY35" si="64">AL35+1</f>
        <v>7</v>
      </c>
      <c r="AN35" s="86">
        <f t="shared" si="64"/>
        <v>8</v>
      </c>
      <c r="AO35" s="86">
        <f t="shared" si="64"/>
        <v>9</v>
      </c>
      <c r="AP35" s="86">
        <f t="shared" si="64"/>
        <v>10</v>
      </c>
      <c r="AQ35" s="86">
        <f t="shared" si="64"/>
        <v>11</v>
      </c>
      <c r="AR35" s="86">
        <f t="shared" si="64"/>
        <v>12</v>
      </c>
      <c r="AS35" s="86">
        <f t="shared" si="64"/>
        <v>13</v>
      </c>
      <c r="AT35" s="86">
        <f t="shared" si="64"/>
        <v>14</v>
      </c>
      <c r="AU35" s="86">
        <f t="shared" si="64"/>
        <v>15</v>
      </c>
      <c r="AV35" s="86">
        <f t="shared" si="64"/>
        <v>16</v>
      </c>
      <c r="AW35" s="86">
        <f t="shared" si="64"/>
        <v>17</v>
      </c>
      <c r="AX35" s="86">
        <f t="shared" si="64"/>
        <v>18</v>
      </c>
      <c r="AY35" s="86">
        <f t="shared" si="64"/>
        <v>19</v>
      </c>
    </row>
    <row r="36" spans="1:51">
      <c r="A36" s="8">
        <f t="shared" si="6"/>
        <v>33</v>
      </c>
      <c r="H36" s="12"/>
      <c r="N36" s="12"/>
      <c r="AH36">
        <f t="shared" si="34"/>
        <v>1</v>
      </c>
      <c r="AI36">
        <f t="shared" si="35"/>
        <v>2</v>
      </c>
      <c r="AJ36">
        <f t="shared" si="36"/>
        <v>3</v>
      </c>
      <c r="AK36" s="86">
        <f t="shared" si="52"/>
        <v>4</v>
      </c>
      <c r="AL36" s="86">
        <f t="shared" si="52"/>
        <v>5</v>
      </c>
      <c r="AM36" s="86">
        <f t="shared" ref="AM36:AY36" si="65">AL36+1</f>
        <v>6</v>
      </c>
      <c r="AN36" s="86">
        <f t="shared" si="65"/>
        <v>7</v>
      </c>
      <c r="AO36" s="86">
        <f t="shared" si="65"/>
        <v>8</v>
      </c>
      <c r="AP36" s="86">
        <f t="shared" si="65"/>
        <v>9</v>
      </c>
      <c r="AQ36" s="86">
        <f t="shared" si="65"/>
        <v>10</v>
      </c>
      <c r="AR36" s="86">
        <f t="shared" si="65"/>
        <v>11</v>
      </c>
      <c r="AS36" s="86">
        <f t="shared" si="65"/>
        <v>12</v>
      </c>
      <c r="AT36" s="86">
        <f t="shared" si="65"/>
        <v>13</v>
      </c>
      <c r="AU36" s="86">
        <f t="shared" si="65"/>
        <v>14</v>
      </c>
      <c r="AV36" s="86">
        <f t="shared" si="65"/>
        <v>15</v>
      </c>
      <c r="AW36" s="86">
        <f t="shared" si="65"/>
        <v>16</v>
      </c>
      <c r="AX36" s="86">
        <f t="shared" si="65"/>
        <v>17</v>
      </c>
      <c r="AY36" s="86">
        <f t="shared" si="65"/>
        <v>18</v>
      </c>
    </row>
    <row r="37" spans="1:51">
      <c r="A37" s="8">
        <f t="shared" si="6"/>
        <v>34</v>
      </c>
      <c r="H37" s="12"/>
      <c r="N37" s="12"/>
      <c r="AI37">
        <f t="shared" si="35"/>
        <v>1</v>
      </c>
      <c r="AJ37">
        <f t="shared" si="36"/>
        <v>2</v>
      </c>
      <c r="AK37" s="86">
        <f t="shared" si="52"/>
        <v>3</v>
      </c>
      <c r="AL37" s="86">
        <f t="shared" si="52"/>
        <v>4</v>
      </c>
      <c r="AM37" s="86">
        <f t="shared" ref="AM37:AY37" si="66">AL37+1</f>
        <v>5</v>
      </c>
      <c r="AN37" s="86">
        <f t="shared" si="66"/>
        <v>6</v>
      </c>
      <c r="AO37" s="86">
        <f t="shared" si="66"/>
        <v>7</v>
      </c>
      <c r="AP37" s="86">
        <f t="shared" si="66"/>
        <v>8</v>
      </c>
      <c r="AQ37" s="86">
        <f t="shared" si="66"/>
        <v>9</v>
      </c>
      <c r="AR37" s="86">
        <f t="shared" si="66"/>
        <v>10</v>
      </c>
      <c r="AS37" s="86">
        <f t="shared" si="66"/>
        <v>11</v>
      </c>
      <c r="AT37" s="86">
        <f t="shared" si="66"/>
        <v>12</v>
      </c>
      <c r="AU37" s="86">
        <f t="shared" si="66"/>
        <v>13</v>
      </c>
      <c r="AV37" s="86">
        <f t="shared" si="66"/>
        <v>14</v>
      </c>
      <c r="AW37" s="86">
        <f t="shared" si="66"/>
        <v>15</v>
      </c>
      <c r="AX37" s="86">
        <f t="shared" si="66"/>
        <v>16</v>
      </c>
      <c r="AY37" s="86">
        <f t="shared" si="66"/>
        <v>17</v>
      </c>
    </row>
    <row r="38" spans="1:51">
      <c r="A38" s="8">
        <f t="shared" si="6"/>
        <v>35</v>
      </c>
      <c r="H38" s="12"/>
      <c r="N38" s="12"/>
      <c r="AJ38">
        <f t="shared" si="36"/>
        <v>1</v>
      </c>
      <c r="AK38" s="86">
        <f t="shared" si="52"/>
        <v>2</v>
      </c>
      <c r="AL38" s="86">
        <f t="shared" si="52"/>
        <v>3</v>
      </c>
      <c r="AM38" s="86">
        <f t="shared" ref="AM38:AY38" si="67">AL38+1</f>
        <v>4</v>
      </c>
      <c r="AN38" s="86">
        <f t="shared" si="67"/>
        <v>5</v>
      </c>
      <c r="AO38" s="86">
        <f t="shared" si="67"/>
        <v>6</v>
      </c>
      <c r="AP38" s="86">
        <f t="shared" si="67"/>
        <v>7</v>
      </c>
      <c r="AQ38" s="86">
        <f t="shared" si="67"/>
        <v>8</v>
      </c>
      <c r="AR38" s="86">
        <f t="shared" si="67"/>
        <v>9</v>
      </c>
      <c r="AS38" s="86">
        <f t="shared" si="67"/>
        <v>10</v>
      </c>
      <c r="AT38" s="86">
        <f t="shared" si="67"/>
        <v>11</v>
      </c>
      <c r="AU38" s="86">
        <f t="shared" si="67"/>
        <v>12</v>
      </c>
      <c r="AV38" s="86">
        <f t="shared" si="67"/>
        <v>13</v>
      </c>
      <c r="AW38" s="86">
        <f t="shared" si="67"/>
        <v>14</v>
      </c>
      <c r="AX38" s="86">
        <f t="shared" si="67"/>
        <v>15</v>
      </c>
      <c r="AY38" s="86">
        <f t="shared" si="67"/>
        <v>16</v>
      </c>
    </row>
    <row r="39" spans="1:51">
      <c r="A39" s="8">
        <f t="shared" si="6"/>
        <v>36</v>
      </c>
      <c r="H39" s="12"/>
      <c r="N39" s="12"/>
      <c r="AK39" s="86">
        <f t="shared" ref="AK39:AY40" si="68">AJ39+1</f>
        <v>1</v>
      </c>
      <c r="AL39" s="86">
        <f t="shared" si="68"/>
        <v>2</v>
      </c>
      <c r="AM39" s="86">
        <f t="shared" ref="AM39:AY39" si="69">AL39+1</f>
        <v>3</v>
      </c>
      <c r="AN39" s="86">
        <f t="shared" si="69"/>
        <v>4</v>
      </c>
      <c r="AO39" s="86">
        <f t="shared" si="69"/>
        <v>5</v>
      </c>
      <c r="AP39" s="86">
        <f t="shared" si="69"/>
        <v>6</v>
      </c>
      <c r="AQ39" s="86">
        <f t="shared" si="69"/>
        <v>7</v>
      </c>
      <c r="AR39" s="86">
        <f t="shared" si="69"/>
        <v>8</v>
      </c>
      <c r="AS39" s="86">
        <f t="shared" si="69"/>
        <v>9</v>
      </c>
      <c r="AT39" s="86">
        <f t="shared" si="69"/>
        <v>10</v>
      </c>
      <c r="AU39" s="86">
        <f t="shared" si="69"/>
        <v>11</v>
      </c>
      <c r="AV39" s="86">
        <f t="shared" si="69"/>
        <v>12</v>
      </c>
      <c r="AW39" s="86">
        <f t="shared" si="69"/>
        <v>13</v>
      </c>
      <c r="AX39" s="86">
        <f t="shared" si="69"/>
        <v>14</v>
      </c>
      <c r="AY39" s="86">
        <f t="shared" si="69"/>
        <v>15</v>
      </c>
    </row>
    <row r="40" spans="1:51">
      <c r="A40" s="8">
        <f t="shared" si="6"/>
        <v>37</v>
      </c>
      <c r="H40" s="12"/>
      <c r="N40" s="12"/>
      <c r="AK40" s="25"/>
      <c r="AL40" s="86">
        <f t="shared" si="68"/>
        <v>1</v>
      </c>
      <c r="AM40" s="86">
        <f t="shared" si="68"/>
        <v>2</v>
      </c>
      <c r="AN40" s="86">
        <f t="shared" si="68"/>
        <v>3</v>
      </c>
      <c r="AO40" s="86">
        <f t="shared" si="68"/>
        <v>4</v>
      </c>
      <c r="AP40" s="86">
        <f t="shared" si="68"/>
        <v>5</v>
      </c>
      <c r="AQ40" s="86">
        <f t="shared" si="68"/>
        <v>6</v>
      </c>
      <c r="AR40" s="86">
        <f t="shared" si="68"/>
        <v>7</v>
      </c>
      <c r="AS40" s="86">
        <f t="shared" si="68"/>
        <v>8</v>
      </c>
      <c r="AT40" s="86">
        <f t="shared" si="68"/>
        <v>9</v>
      </c>
      <c r="AU40" s="86">
        <f t="shared" si="68"/>
        <v>10</v>
      </c>
      <c r="AV40" s="86">
        <f t="shared" si="68"/>
        <v>11</v>
      </c>
      <c r="AW40" s="86">
        <f t="shared" si="68"/>
        <v>12</v>
      </c>
      <c r="AX40" s="86">
        <f t="shared" si="68"/>
        <v>13</v>
      </c>
      <c r="AY40" s="86">
        <f t="shared" si="68"/>
        <v>14</v>
      </c>
    </row>
    <row r="41" spans="1:51">
      <c r="A41" s="8">
        <f t="shared" si="6"/>
        <v>38</v>
      </c>
      <c r="H41" s="12"/>
      <c r="N41" s="12"/>
      <c r="AK41" s="25"/>
      <c r="AM41" s="86">
        <f t="shared" ref="AM41:AY41" si="70">AL41+1</f>
        <v>1</v>
      </c>
      <c r="AN41" s="86">
        <f t="shared" si="70"/>
        <v>2</v>
      </c>
      <c r="AO41" s="86">
        <f t="shared" si="70"/>
        <v>3</v>
      </c>
      <c r="AP41" s="86">
        <f t="shared" si="70"/>
        <v>4</v>
      </c>
      <c r="AQ41" s="86">
        <f t="shared" si="70"/>
        <v>5</v>
      </c>
      <c r="AR41" s="86">
        <f t="shared" si="70"/>
        <v>6</v>
      </c>
      <c r="AS41" s="86">
        <f t="shared" si="70"/>
        <v>7</v>
      </c>
      <c r="AT41" s="86">
        <f t="shared" si="70"/>
        <v>8</v>
      </c>
      <c r="AU41" s="86">
        <f t="shared" si="70"/>
        <v>9</v>
      </c>
      <c r="AV41" s="86">
        <f t="shared" si="70"/>
        <v>10</v>
      </c>
      <c r="AW41" s="86">
        <f t="shared" si="70"/>
        <v>11</v>
      </c>
      <c r="AX41" s="86">
        <f t="shared" si="70"/>
        <v>12</v>
      </c>
      <c r="AY41" s="86">
        <f t="shared" si="70"/>
        <v>13</v>
      </c>
    </row>
    <row r="42" spans="1:51">
      <c r="A42" s="8">
        <f t="shared" si="6"/>
        <v>39</v>
      </c>
      <c r="H42" s="12"/>
      <c r="N42" s="12"/>
      <c r="AK42" s="25"/>
      <c r="AN42" s="86">
        <f t="shared" ref="AN42:AY42" si="71">AM42+1</f>
        <v>1</v>
      </c>
      <c r="AO42" s="86">
        <f t="shared" si="71"/>
        <v>2</v>
      </c>
      <c r="AP42" s="86">
        <f t="shared" si="71"/>
        <v>3</v>
      </c>
      <c r="AQ42" s="86">
        <f t="shared" si="71"/>
        <v>4</v>
      </c>
      <c r="AR42" s="86">
        <f t="shared" si="71"/>
        <v>5</v>
      </c>
      <c r="AS42" s="86">
        <f t="shared" si="71"/>
        <v>6</v>
      </c>
      <c r="AT42" s="86">
        <f t="shared" si="71"/>
        <v>7</v>
      </c>
      <c r="AU42" s="86">
        <f t="shared" si="71"/>
        <v>8</v>
      </c>
      <c r="AV42" s="86">
        <f t="shared" si="71"/>
        <v>9</v>
      </c>
      <c r="AW42" s="86">
        <f t="shared" si="71"/>
        <v>10</v>
      </c>
      <c r="AX42" s="86">
        <f t="shared" si="71"/>
        <v>11</v>
      </c>
      <c r="AY42" s="86">
        <f t="shared" si="71"/>
        <v>12</v>
      </c>
    </row>
    <row r="43" spans="1:51">
      <c r="A43" s="8">
        <f t="shared" si="6"/>
        <v>40</v>
      </c>
      <c r="H43" s="12"/>
      <c r="N43" s="12"/>
      <c r="AK43" s="25"/>
      <c r="AO43" s="86">
        <f t="shared" ref="AO43:AY43" si="72">AN43+1</f>
        <v>1</v>
      </c>
      <c r="AP43" s="86">
        <f t="shared" si="72"/>
        <v>2</v>
      </c>
      <c r="AQ43" s="86">
        <f t="shared" si="72"/>
        <v>3</v>
      </c>
      <c r="AR43" s="86">
        <f t="shared" si="72"/>
        <v>4</v>
      </c>
      <c r="AS43" s="86">
        <f t="shared" si="72"/>
        <v>5</v>
      </c>
      <c r="AT43" s="86">
        <f t="shared" si="72"/>
        <v>6</v>
      </c>
      <c r="AU43" s="86">
        <f t="shared" si="72"/>
        <v>7</v>
      </c>
      <c r="AV43" s="86">
        <f t="shared" si="72"/>
        <v>8</v>
      </c>
      <c r="AW43" s="86">
        <f t="shared" si="72"/>
        <v>9</v>
      </c>
      <c r="AX43" s="86">
        <f t="shared" si="72"/>
        <v>10</v>
      </c>
      <c r="AY43" s="86">
        <f t="shared" si="72"/>
        <v>11</v>
      </c>
    </row>
    <row r="44" spans="1:51">
      <c r="A44" s="8">
        <f t="shared" si="6"/>
        <v>41</v>
      </c>
      <c r="H44" s="12"/>
      <c r="N44" s="12"/>
      <c r="AP44" s="86">
        <f t="shared" ref="AP44:AY44" si="73">AO44+1</f>
        <v>1</v>
      </c>
      <c r="AQ44" s="86">
        <f t="shared" si="73"/>
        <v>2</v>
      </c>
      <c r="AR44" s="86">
        <f t="shared" si="73"/>
        <v>3</v>
      </c>
      <c r="AS44" s="86">
        <f t="shared" si="73"/>
        <v>4</v>
      </c>
      <c r="AT44" s="86">
        <f t="shared" si="73"/>
        <v>5</v>
      </c>
      <c r="AU44" s="86">
        <f t="shared" si="73"/>
        <v>6</v>
      </c>
      <c r="AV44" s="86">
        <f t="shared" si="73"/>
        <v>7</v>
      </c>
      <c r="AW44" s="86">
        <f t="shared" si="73"/>
        <v>8</v>
      </c>
      <c r="AX44" s="86">
        <f t="shared" si="73"/>
        <v>9</v>
      </c>
      <c r="AY44" s="86">
        <f t="shared" si="73"/>
        <v>10</v>
      </c>
    </row>
    <row r="45" spans="1:51">
      <c r="A45" s="8">
        <f t="shared" si="6"/>
        <v>42</v>
      </c>
      <c r="H45" s="12"/>
      <c r="N45" s="12"/>
      <c r="AQ45" s="86">
        <f t="shared" ref="AQ45:AY45" si="74">AP45+1</f>
        <v>1</v>
      </c>
      <c r="AR45" s="86">
        <f t="shared" si="74"/>
        <v>2</v>
      </c>
      <c r="AS45" s="86">
        <f t="shared" si="74"/>
        <v>3</v>
      </c>
      <c r="AT45" s="86">
        <f t="shared" si="74"/>
        <v>4</v>
      </c>
      <c r="AU45" s="86">
        <f t="shared" si="74"/>
        <v>5</v>
      </c>
      <c r="AV45" s="86">
        <f t="shared" si="74"/>
        <v>6</v>
      </c>
      <c r="AW45" s="86">
        <f t="shared" si="74"/>
        <v>7</v>
      </c>
      <c r="AX45" s="86">
        <f t="shared" si="74"/>
        <v>8</v>
      </c>
      <c r="AY45" s="86">
        <f t="shared" si="74"/>
        <v>9</v>
      </c>
    </row>
    <row r="46" spans="1:51">
      <c r="A46" s="8">
        <f t="shared" si="6"/>
        <v>43</v>
      </c>
      <c r="H46" s="12"/>
      <c r="N46" s="12"/>
      <c r="AR46" s="86">
        <f t="shared" ref="AR46:AY46" si="75">AQ46+1</f>
        <v>1</v>
      </c>
      <c r="AS46" s="86">
        <f t="shared" si="75"/>
        <v>2</v>
      </c>
      <c r="AT46" s="86">
        <f t="shared" si="75"/>
        <v>3</v>
      </c>
      <c r="AU46" s="86">
        <f t="shared" si="75"/>
        <v>4</v>
      </c>
      <c r="AV46" s="86">
        <f t="shared" si="75"/>
        <v>5</v>
      </c>
      <c r="AW46" s="86">
        <f t="shared" si="75"/>
        <v>6</v>
      </c>
      <c r="AX46" s="86">
        <f t="shared" si="75"/>
        <v>7</v>
      </c>
      <c r="AY46" s="86">
        <f t="shared" si="75"/>
        <v>8</v>
      </c>
    </row>
    <row r="47" spans="1:51">
      <c r="A47" s="8">
        <f t="shared" si="6"/>
        <v>44</v>
      </c>
      <c r="H47" s="12"/>
      <c r="N47" s="12"/>
      <c r="AS47" s="86">
        <f t="shared" ref="AS47:AY47" si="76">AR47+1</f>
        <v>1</v>
      </c>
      <c r="AT47" s="86">
        <f t="shared" si="76"/>
        <v>2</v>
      </c>
      <c r="AU47" s="86">
        <f t="shared" si="76"/>
        <v>3</v>
      </c>
      <c r="AV47" s="86">
        <f t="shared" si="76"/>
        <v>4</v>
      </c>
      <c r="AW47" s="86">
        <f t="shared" si="76"/>
        <v>5</v>
      </c>
      <c r="AX47" s="86">
        <f t="shared" si="76"/>
        <v>6</v>
      </c>
      <c r="AY47" s="86">
        <f t="shared" si="76"/>
        <v>7</v>
      </c>
    </row>
    <row r="48" spans="1:51">
      <c r="A48" s="8">
        <f t="shared" si="6"/>
        <v>45</v>
      </c>
      <c r="H48" s="12"/>
      <c r="N48" s="12"/>
      <c r="AT48" s="86">
        <f t="shared" ref="AT48:AY48" si="77">AS48+1</f>
        <v>1</v>
      </c>
      <c r="AU48" s="86">
        <f t="shared" si="77"/>
        <v>2</v>
      </c>
      <c r="AV48" s="86">
        <f t="shared" si="77"/>
        <v>3</v>
      </c>
      <c r="AW48" s="86">
        <f t="shared" si="77"/>
        <v>4</v>
      </c>
      <c r="AX48" s="86">
        <f t="shared" si="77"/>
        <v>5</v>
      </c>
      <c r="AY48" s="86">
        <f t="shared" si="77"/>
        <v>6</v>
      </c>
    </row>
    <row r="49" spans="1:51">
      <c r="A49" s="8">
        <f t="shared" si="6"/>
        <v>46</v>
      </c>
      <c r="H49" s="12"/>
      <c r="N49" s="12"/>
      <c r="AU49" s="86">
        <f>AT49+1</f>
        <v>1</v>
      </c>
      <c r="AV49" s="86">
        <f>AU49+1</f>
        <v>2</v>
      </c>
      <c r="AW49" s="86">
        <f>AV49+1</f>
        <v>3</v>
      </c>
      <c r="AX49" s="86">
        <f>AW49+1</f>
        <v>4</v>
      </c>
      <c r="AY49" s="86">
        <f>AX49+1</f>
        <v>5</v>
      </c>
    </row>
    <row r="50" spans="1:51">
      <c r="A50" s="8">
        <f t="shared" si="6"/>
        <v>47</v>
      </c>
      <c r="H50" s="12"/>
      <c r="N50" s="12"/>
      <c r="AV50" s="86">
        <f>AU50+1</f>
        <v>1</v>
      </c>
      <c r="AW50" s="86">
        <f>AV50+1</f>
        <v>2</v>
      </c>
      <c r="AX50" s="86">
        <f>AW50+1</f>
        <v>3</v>
      </c>
      <c r="AY50" s="86">
        <f>AX50+1</f>
        <v>4</v>
      </c>
    </row>
    <row r="51" spans="1:51">
      <c r="A51" s="8">
        <f t="shared" si="6"/>
        <v>48</v>
      </c>
      <c r="H51" s="12"/>
      <c r="N51" s="12"/>
      <c r="AW51" s="86">
        <f>AV51+1</f>
        <v>1</v>
      </c>
      <c r="AX51" s="86">
        <f>AW51+1</f>
        <v>2</v>
      </c>
      <c r="AY51" s="86">
        <f>AX51+1</f>
        <v>3</v>
      </c>
    </row>
    <row r="52" spans="1:51">
      <c r="A52" s="8">
        <f t="shared" si="6"/>
        <v>49</v>
      </c>
      <c r="H52" s="12"/>
      <c r="N52" s="12"/>
      <c r="AX52" s="86">
        <f>AW52+1</f>
        <v>1</v>
      </c>
      <c r="AY52" s="86">
        <f>AX52+1</f>
        <v>2</v>
      </c>
    </row>
    <row r="53" spans="1:51">
      <c r="A53" s="8">
        <f t="shared" si="6"/>
        <v>50</v>
      </c>
      <c r="H53" s="12"/>
      <c r="N53" s="12"/>
      <c r="AY53" s="86">
        <f>AX53+1</f>
        <v>1</v>
      </c>
    </row>
    <row r="54" spans="1:51">
      <c r="H54" s="12"/>
      <c r="N54" s="12"/>
    </row>
    <row r="55" spans="1:51">
      <c r="H55" s="12"/>
      <c r="N55" s="12"/>
    </row>
    <row r="56" spans="1:51" ht="29">
      <c r="A56" s="7" t="s">
        <v>185</v>
      </c>
      <c r="B56" s="2">
        <f>SUM(B4:B55)</f>
        <v>1</v>
      </c>
      <c r="C56" s="2">
        <f t="shared" ref="C56:AY56" si="78">SUM(C4:C55)</f>
        <v>3</v>
      </c>
      <c r="D56" s="2">
        <f t="shared" si="78"/>
        <v>6</v>
      </c>
      <c r="E56" s="2">
        <f t="shared" si="78"/>
        <v>10</v>
      </c>
      <c r="F56" s="87">
        <f t="shared" si="78"/>
        <v>15</v>
      </c>
      <c r="G56" s="2">
        <f t="shared" si="78"/>
        <v>21</v>
      </c>
      <c r="H56" s="87">
        <f t="shared" si="78"/>
        <v>28</v>
      </c>
      <c r="I56" s="2">
        <f t="shared" si="78"/>
        <v>36</v>
      </c>
      <c r="J56" s="2">
        <f t="shared" si="78"/>
        <v>45</v>
      </c>
      <c r="K56" s="2">
        <f t="shared" si="78"/>
        <v>55</v>
      </c>
      <c r="L56" s="2">
        <f t="shared" si="78"/>
        <v>66</v>
      </c>
      <c r="M56" s="87">
        <f t="shared" si="78"/>
        <v>78</v>
      </c>
      <c r="N56" s="87">
        <f t="shared" si="78"/>
        <v>91</v>
      </c>
      <c r="O56" s="2">
        <f t="shared" si="78"/>
        <v>105</v>
      </c>
      <c r="P56" s="2">
        <f t="shared" si="78"/>
        <v>120</v>
      </c>
      <c r="Q56" s="2">
        <f t="shared" si="78"/>
        <v>136</v>
      </c>
      <c r="R56" s="2">
        <f t="shared" si="78"/>
        <v>153</v>
      </c>
      <c r="S56" s="2">
        <f t="shared" si="78"/>
        <v>171</v>
      </c>
      <c r="T56" s="2">
        <f t="shared" si="78"/>
        <v>190</v>
      </c>
      <c r="U56" s="2">
        <f t="shared" si="78"/>
        <v>210</v>
      </c>
      <c r="V56" s="87">
        <f t="shared" si="78"/>
        <v>231</v>
      </c>
      <c r="W56" s="2">
        <f t="shared" si="78"/>
        <v>253</v>
      </c>
      <c r="X56" s="87">
        <f t="shared" si="78"/>
        <v>276</v>
      </c>
      <c r="Y56" s="2">
        <f t="shared" si="78"/>
        <v>300</v>
      </c>
      <c r="Z56" s="2">
        <f t="shared" si="78"/>
        <v>325</v>
      </c>
      <c r="AA56" s="2">
        <f t="shared" si="78"/>
        <v>351</v>
      </c>
      <c r="AB56" s="2">
        <f t="shared" si="78"/>
        <v>378</v>
      </c>
      <c r="AC56" s="2">
        <f t="shared" si="78"/>
        <v>406</v>
      </c>
      <c r="AD56" s="2">
        <f t="shared" si="78"/>
        <v>435</v>
      </c>
      <c r="AE56" s="2">
        <f t="shared" si="78"/>
        <v>465</v>
      </c>
      <c r="AF56" s="2">
        <f t="shared" si="78"/>
        <v>496</v>
      </c>
      <c r="AG56" s="2">
        <f t="shared" si="78"/>
        <v>528</v>
      </c>
      <c r="AH56" s="2">
        <f t="shared" si="78"/>
        <v>561</v>
      </c>
      <c r="AI56" s="2">
        <f t="shared" si="78"/>
        <v>595</v>
      </c>
      <c r="AJ56" s="2">
        <f t="shared" si="78"/>
        <v>630</v>
      </c>
      <c r="AK56" s="2">
        <f t="shared" si="78"/>
        <v>666</v>
      </c>
      <c r="AL56" s="2">
        <f t="shared" si="78"/>
        <v>703</v>
      </c>
      <c r="AM56" s="2">
        <f t="shared" si="78"/>
        <v>741</v>
      </c>
      <c r="AN56" s="2">
        <f t="shared" si="78"/>
        <v>780</v>
      </c>
      <c r="AO56" s="2">
        <f t="shared" si="78"/>
        <v>820</v>
      </c>
      <c r="AP56" s="2">
        <f t="shared" si="78"/>
        <v>861</v>
      </c>
      <c r="AQ56" s="2">
        <f t="shared" si="78"/>
        <v>903</v>
      </c>
      <c r="AR56" s="2">
        <f t="shared" si="78"/>
        <v>946</v>
      </c>
      <c r="AS56" s="2">
        <f t="shared" si="78"/>
        <v>990</v>
      </c>
      <c r="AT56" s="2">
        <f t="shared" si="78"/>
        <v>1035</v>
      </c>
      <c r="AU56" s="2">
        <f t="shared" si="78"/>
        <v>1081</v>
      </c>
      <c r="AV56" s="2">
        <f t="shared" si="78"/>
        <v>1128</v>
      </c>
      <c r="AW56" s="2">
        <f t="shared" si="78"/>
        <v>1176</v>
      </c>
      <c r="AX56" s="2">
        <f t="shared" si="78"/>
        <v>1225</v>
      </c>
      <c r="AY56" s="2">
        <f t="shared" si="78"/>
        <v>1275</v>
      </c>
    </row>
  </sheetData>
  <mergeCells count="1">
    <mergeCell ref="B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46"/>
  <sheetViews>
    <sheetView tabSelected="1" zoomScale="85" zoomScaleNormal="85" workbookViewId="0">
      <selection activeCell="J3" sqref="J3"/>
    </sheetView>
  </sheetViews>
  <sheetFormatPr defaultRowHeight="14.5"/>
  <cols>
    <col min="1" max="1" width="23.26953125" customWidth="1"/>
    <col min="2" max="2" width="9.1796875" style="3" customWidth="1"/>
    <col min="3" max="4" width="14" style="5" customWidth="1"/>
    <col min="5" max="10" width="13" style="5" customWidth="1"/>
  </cols>
  <sheetData>
    <row r="1" spans="1:10">
      <c r="J1" s="118"/>
    </row>
    <row r="2" spans="1:10" s="2" customFormat="1" ht="15.5">
      <c r="A2" s="154" t="s">
        <v>0</v>
      </c>
      <c r="B2" s="120" t="s">
        <v>1</v>
      </c>
      <c r="C2" s="121" t="s">
        <v>246</v>
      </c>
      <c r="D2" s="121" t="s">
        <v>255</v>
      </c>
      <c r="E2" s="121" t="s">
        <v>256</v>
      </c>
      <c r="F2" s="121" t="s">
        <v>278</v>
      </c>
      <c r="G2" s="121" t="s">
        <v>281</v>
      </c>
      <c r="H2" s="121" t="s">
        <v>287</v>
      </c>
      <c r="I2" s="121" t="s">
        <v>298</v>
      </c>
      <c r="J2" s="121" t="s">
        <v>308</v>
      </c>
    </row>
    <row r="3" spans="1:10">
      <c r="A3" s="122"/>
      <c r="B3" s="123"/>
      <c r="C3" s="124"/>
      <c r="D3" s="124"/>
      <c r="E3" s="124"/>
      <c r="F3" s="124"/>
      <c r="G3" s="124"/>
      <c r="H3" s="124"/>
      <c r="I3" s="124"/>
      <c r="J3" s="124"/>
    </row>
    <row r="4" spans="1:10">
      <c r="A4" s="122" t="s">
        <v>2</v>
      </c>
      <c r="B4" s="123">
        <f t="shared" ref="B4:B10" si="0">SUM(C4:J4)</f>
        <v>263</v>
      </c>
      <c r="C4" s="124">
        <v>29</v>
      </c>
      <c r="D4" s="124">
        <v>20</v>
      </c>
      <c r="E4" s="124">
        <v>50</v>
      </c>
      <c r="F4" s="124">
        <v>50</v>
      </c>
      <c r="G4" s="124">
        <v>0</v>
      </c>
      <c r="H4" s="124">
        <v>39</v>
      </c>
      <c r="I4" s="124">
        <v>0</v>
      </c>
      <c r="J4" s="124">
        <v>75</v>
      </c>
    </row>
    <row r="5" spans="1:10">
      <c r="A5" s="122" t="s">
        <v>3</v>
      </c>
      <c r="B5" s="123">
        <f t="shared" si="0"/>
        <v>140</v>
      </c>
      <c r="C5" s="124">
        <v>18</v>
      </c>
      <c r="D5" s="124">
        <v>21</v>
      </c>
      <c r="E5" s="124">
        <v>32</v>
      </c>
      <c r="F5" s="124">
        <v>0</v>
      </c>
      <c r="G5" s="124">
        <v>0</v>
      </c>
      <c r="H5" s="124">
        <v>40</v>
      </c>
      <c r="I5" s="124">
        <v>5</v>
      </c>
      <c r="J5" s="124">
        <v>24</v>
      </c>
    </row>
    <row r="6" spans="1:10">
      <c r="A6" s="122" t="s">
        <v>8</v>
      </c>
      <c r="B6" s="123">
        <f t="shared" si="0"/>
        <v>132</v>
      </c>
      <c r="C6" s="124">
        <v>5</v>
      </c>
      <c r="D6" s="124">
        <v>34</v>
      </c>
      <c r="E6" s="124">
        <v>34</v>
      </c>
      <c r="F6" s="124">
        <v>9</v>
      </c>
      <c r="G6" s="124">
        <v>0</v>
      </c>
      <c r="H6" s="124">
        <v>7</v>
      </c>
      <c r="I6" s="124">
        <v>22</v>
      </c>
      <c r="J6" s="124">
        <v>21</v>
      </c>
    </row>
    <row r="7" spans="1:10">
      <c r="A7" s="122" t="s">
        <v>243</v>
      </c>
      <c r="B7" s="123">
        <f t="shared" si="0"/>
        <v>90</v>
      </c>
      <c r="C7" s="124">
        <v>6</v>
      </c>
      <c r="D7" s="124">
        <v>21</v>
      </c>
      <c r="E7" s="124">
        <v>0</v>
      </c>
      <c r="F7" s="124">
        <v>16</v>
      </c>
      <c r="G7" s="124">
        <v>9</v>
      </c>
      <c r="H7" s="124">
        <v>0</v>
      </c>
      <c r="I7" s="124">
        <v>16</v>
      </c>
      <c r="J7" s="124">
        <v>22</v>
      </c>
    </row>
    <row r="8" spans="1:10">
      <c r="A8" s="122" t="s">
        <v>11</v>
      </c>
      <c r="B8" s="123">
        <f t="shared" si="0"/>
        <v>77</v>
      </c>
      <c r="C8" s="124">
        <v>0</v>
      </c>
      <c r="D8" s="124">
        <v>0</v>
      </c>
      <c r="E8" s="124">
        <v>28</v>
      </c>
      <c r="F8" s="124">
        <v>30</v>
      </c>
      <c r="G8" s="124">
        <v>0</v>
      </c>
      <c r="H8" s="124">
        <v>19</v>
      </c>
      <c r="I8" s="124">
        <v>0</v>
      </c>
      <c r="J8" s="124">
        <v>0</v>
      </c>
    </row>
    <row r="9" spans="1:10">
      <c r="A9" s="122" t="s">
        <v>266</v>
      </c>
      <c r="B9" s="123">
        <f t="shared" si="0"/>
        <v>64</v>
      </c>
      <c r="C9" s="124">
        <v>0</v>
      </c>
      <c r="D9" s="124">
        <v>0</v>
      </c>
      <c r="E9" s="124">
        <v>39</v>
      </c>
      <c r="F9" s="124">
        <v>5</v>
      </c>
      <c r="G9" s="124">
        <v>15</v>
      </c>
      <c r="H9" s="124">
        <v>5</v>
      </c>
      <c r="I9" s="124">
        <v>0</v>
      </c>
      <c r="J9" s="124">
        <v>0</v>
      </c>
    </row>
    <row r="10" spans="1:10">
      <c r="A10" s="122" t="s">
        <v>4</v>
      </c>
      <c r="B10" s="123">
        <f t="shared" si="0"/>
        <v>5</v>
      </c>
      <c r="C10" s="124">
        <v>5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</row>
    <row r="11" spans="1:10">
      <c r="A11" s="122"/>
      <c r="B11" s="123"/>
      <c r="C11" s="124"/>
      <c r="D11" s="124"/>
      <c r="E11" s="124"/>
      <c r="F11" s="124"/>
      <c r="G11" s="124"/>
      <c r="H11" s="124"/>
      <c r="I11" s="124"/>
      <c r="J11" s="124"/>
    </row>
    <row r="12" spans="1:10" s="2" customFormat="1">
      <c r="A12" s="119" t="s">
        <v>15</v>
      </c>
      <c r="B12" s="120" t="s">
        <v>1</v>
      </c>
      <c r="C12" s="121" t="s">
        <v>246</v>
      </c>
      <c r="D12" s="121" t="str">
        <f>D2</f>
        <v>November '16</v>
      </c>
      <c r="E12" s="121" t="str">
        <f>E2</f>
        <v>February '17</v>
      </c>
      <c r="F12" s="121" t="s">
        <v>278</v>
      </c>
      <c r="G12" s="121" t="s">
        <v>281</v>
      </c>
      <c r="H12" s="121" t="s">
        <v>287</v>
      </c>
      <c r="I12" s="121" t="s">
        <v>298</v>
      </c>
      <c r="J12" s="121" t="s">
        <v>309</v>
      </c>
    </row>
    <row r="13" spans="1:10">
      <c r="A13" s="122"/>
      <c r="B13" s="123"/>
      <c r="C13" s="124"/>
      <c r="D13" s="124"/>
      <c r="E13" s="124"/>
      <c r="F13" s="124"/>
      <c r="G13" s="124"/>
      <c r="H13" s="124"/>
      <c r="I13" s="124"/>
      <c r="J13" s="124"/>
    </row>
    <row r="14" spans="1:10">
      <c r="A14" s="122" t="s">
        <v>25</v>
      </c>
      <c r="B14" s="123">
        <f t="shared" ref="B14:B22" si="1">SUM(C14:J14)</f>
        <v>244</v>
      </c>
      <c r="C14" s="124">
        <v>42</v>
      </c>
      <c r="D14" s="124">
        <v>44</v>
      </c>
      <c r="E14" s="124">
        <v>42</v>
      </c>
      <c r="F14" s="124">
        <v>29</v>
      </c>
      <c r="G14" s="124">
        <v>15</v>
      </c>
      <c r="H14" s="124">
        <v>11</v>
      </c>
      <c r="I14" s="124">
        <v>21</v>
      </c>
      <c r="J14" s="124">
        <v>40</v>
      </c>
    </row>
    <row r="15" spans="1:10">
      <c r="A15" s="122" t="s">
        <v>28</v>
      </c>
      <c r="B15" s="123">
        <f t="shared" si="1"/>
        <v>236</v>
      </c>
      <c r="C15" s="124">
        <v>32</v>
      </c>
      <c r="D15" s="124">
        <v>5</v>
      </c>
      <c r="E15" s="124">
        <v>19</v>
      </c>
      <c r="F15" s="124">
        <v>48</v>
      </c>
      <c r="G15" s="124">
        <v>32</v>
      </c>
      <c r="H15" s="124">
        <v>28</v>
      </c>
      <c r="I15" s="124">
        <v>38</v>
      </c>
      <c r="J15" s="124">
        <v>34</v>
      </c>
    </row>
    <row r="16" spans="1:10">
      <c r="A16" s="122" t="s">
        <v>29</v>
      </c>
      <c r="B16" s="123">
        <f t="shared" si="1"/>
        <v>173</v>
      </c>
      <c r="C16" s="124">
        <v>35</v>
      </c>
      <c r="D16" s="124">
        <v>23</v>
      </c>
      <c r="E16" s="124">
        <v>32</v>
      </c>
      <c r="F16" s="124">
        <v>27</v>
      </c>
      <c r="G16" s="124">
        <v>6</v>
      </c>
      <c r="H16" s="124">
        <v>11</v>
      </c>
      <c r="I16" s="124">
        <v>34</v>
      </c>
      <c r="J16" s="124">
        <v>5</v>
      </c>
    </row>
    <row r="17" spans="1:10">
      <c r="A17" s="122" t="s">
        <v>17</v>
      </c>
      <c r="B17" s="123">
        <f t="shared" si="1"/>
        <v>127</v>
      </c>
      <c r="C17" s="124">
        <v>17</v>
      </c>
      <c r="D17" s="124">
        <v>27</v>
      </c>
      <c r="E17" s="124">
        <v>5</v>
      </c>
      <c r="F17" s="124">
        <v>0</v>
      </c>
      <c r="G17" s="124">
        <v>22</v>
      </c>
      <c r="H17" s="124">
        <v>27</v>
      </c>
      <c r="I17" s="124">
        <v>15</v>
      </c>
      <c r="J17" s="124">
        <v>14</v>
      </c>
    </row>
    <row r="18" spans="1:10">
      <c r="A18" s="122" t="s">
        <v>26</v>
      </c>
      <c r="B18" s="123">
        <f t="shared" si="1"/>
        <v>83</v>
      </c>
      <c r="C18" s="124">
        <v>11</v>
      </c>
      <c r="D18" s="124">
        <v>0</v>
      </c>
      <c r="E18" s="124">
        <v>16</v>
      </c>
      <c r="F18" s="124">
        <v>30</v>
      </c>
      <c r="G18" s="124">
        <v>0</v>
      </c>
      <c r="H18" s="124">
        <v>26</v>
      </c>
      <c r="I18" s="124">
        <v>0</v>
      </c>
      <c r="J18" s="124">
        <v>0</v>
      </c>
    </row>
    <row r="19" spans="1:10">
      <c r="A19" s="122" t="s">
        <v>244</v>
      </c>
      <c r="B19" s="123">
        <f t="shared" si="1"/>
        <v>62</v>
      </c>
      <c r="C19" s="124">
        <v>7</v>
      </c>
      <c r="D19" s="124">
        <v>0</v>
      </c>
      <c r="E19" s="124">
        <v>5</v>
      </c>
      <c r="F19" s="124">
        <v>25</v>
      </c>
      <c r="G19" s="124">
        <v>25</v>
      </c>
      <c r="H19" s="124">
        <v>0</v>
      </c>
      <c r="I19" s="124">
        <v>0</v>
      </c>
      <c r="J19" s="124">
        <v>0</v>
      </c>
    </row>
    <row r="20" spans="1:10">
      <c r="A20" s="122" t="s">
        <v>19</v>
      </c>
      <c r="B20" s="123">
        <f t="shared" si="1"/>
        <v>47</v>
      </c>
      <c r="C20" s="124">
        <v>5</v>
      </c>
      <c r="D20" s="124">
        <v>0</v>
      </c>
      <c r="E20" s="124">
        <v>13</v>
      </c>
      <c r="F20" s="124">
        <v>0</v>
      </c>
      <c r="G20" s="124">
        <v>10</v>
      </c>
      <c r="H20" s="124">
        <v>0</v>
      </c>
      <c r="I20" s="124">
        <v>0</v>
      </c>
      <c r="J20" s="124">
        <v>19</v>
      </c>
    </row>
    <row r="21" spans="1:10">
      <c r="A21" s="122" t="s">
        <v>259</v>
      </c>
      <c r="B21" s="123">
        <f t="shared" si="1"/>
        <v>10</v>
      </c>
      <c r="C21" s="124">
        <v>0</v>
      </c>
      <c r="D21" s="124">
        <v>0</v>
      </c>
      <c r="E21" s="124">
        <v>5</v>
      </c>
      <c r="F21" s="124">
        <v>5</v>
      </c>
      <c r="G21" s="124">
        <v>0</v>
      </c>
      <c r="H21" s="124">
        <v>0</v>
      </c>
      <c r="I21" s="124">
        <v>0</v>
      </c>
      <c r="J21" s="124">
        <v>0</v>
      </c>
    </row>
    <row r="22" spans="1:10">
      <c r="A22" s="122" t="s">
        <v>260</v>
      </c>
      <c r="B22" s="123">
        <f t="shared" si="1"/>
        <v>5</v>
      </c>
      <c r="C22" s="124">
        <v>0</v>
      </c>
      <c r="D22" s="124">
        <v>0</v>
      </c>
      <c r="E22" s="124">
        <v>5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</row>
    <row r="23" spans="1:10">
      <c r="A23" s="122"/>
      <c r="B23" s="123"/>
      <c r="C23" s="124"/>
      <c r="D23" s="124"/>
      <c r="E23" s="124"/>
      <c r="F23" s="124"/>
      <c r="G23" s="124"/>
      <c r="H23" s="124"/>
      <c r="I23" s="124"/>
      <c r="J23" s="119"/>
    </row>
    <row r="24" spans="1:10" s="2" customFormat="1">
      <c r="A24" s="119" t="s">
        <v>24</v>
      </c>
      <c r="B24" s="120" t="s">
        <v>1</v>
      </c>
      <c r="C24" s="121" t="s">
        <v>246</v>
      </c>
      <c r="D24" s="121" t="str">
        <f>D2</f>
        <v>November '16</v>
      </c>
      <c r="E24" s="121" t="str">
        <f>E2</f>
        <v>February '17</v>
      </c>
      <c r="F24" s="121" t="s">
        <v>278</v>
      </c>
      <c r="G24" s="121" t="s">
        <v>281</v>
      </c>
      <c r="H24" s="121" t="s">
        <v>287</v>
      </c>
      <c r="I24" s="121" t="s">
        <v>298</v>
      </c>
      <c r="J24" s="121" t="s">
        <v>309</v>
      </c>
    </row>
    <row r="25" spans="1:10">
      <c r="A25" s="122"/>
      <c r="B25" s="123"/>
      <c r="C25" s="124"/>
      <c r="D25" s="124"/>
      <c r="E25" s="124"/>
      <c r="F25" s="124"/>
      <c r="G25" s="124"/>
      <c r="H25" s="124"/>
      <c r="I25" s="124"/>
      <c r="J25" s="124"/>
    </row>
    <row r="26" spans="1:10">
      <c r="A26" s="122" t="s">
        <v>31</v>
      </c>
      <c r="B26" s="123">
        <f t="shared" ref="B26:B34" si="2">SUM(C26:J26)</f>
        <v>122</v>
      </c>
      <c r="C26" s="124">
        <v>13</v>
      </c>
      <c r="D26" s="124">
        <v>0</v>
      </c>
      <c r="E26" s="124">
        <v>21</v>
      </c>
      <c r="F26" s="124">
        <v>36</v>
      </c>
      <c r="G26" s="124">
        <v>22</v>
      </c>
      <c r="H26" s="124">
        <v>0</v>
      </c>
      <c r="I26" s="124">
        <v>25</v>
      </c>
      <c r="J26" s="124">
        <v>5</v>
      </c>
    </row>
    <row r="27" spans="1:10">
      <c r="A27" s="122" t="s">
        <v>180</v>
      </c>
      <c r="B27" s="123">
        <f t="shared" si="2"/>
        <v>85</v>
      </c>
      <c r="C27" s="124">
        <v>0</v>
      </c>
      <c r="D27" s="124">
        <v>17</v>
      </c>
      <c r="E27" s="124">
        <v>0</v>
      </c>
      <c r="F27" s="124">
        <v>0</v>
      </c>
      <c r="G27" s="124">
        <v>0</v>
      </c>
      <c r="H27" s="124">
        <v>32</v>
      </c>
      <c r="I27" s="124">
        <v>22</v>
      </c>
      <c r="J27" s="124">
        <v>14</v>
      </c>
    </row>
    <row r="28" spans="1:10">
      <c r="A28" s="122" t="s">
        <v>41</v>
      </c>
      <c r="B28" s="123">
        <f t="shared" si="2"/>
        <v>77.332999999999998</v>
      </c>
      <c r="C28" s="124">
        <v>0</v>
      </c>
      <c r="D28" s="124">
        <v>5.3330000000000002</v>
      </c>
      <c r="E28" s="124">
        <v>7</v>
      </c>
      <c r="F28" s="124">
        <v>24</v>
      </c>
      <c r="G28" s="124">
        <v>5</v>
      </c>
      <c r="H28" s="125">
        <v>5</v>
      </c>
      <c r="I28" s="125">
        <v>5</v>
      </c>
      <c r="J28" s="125">
        <v>26</v>
      </c>
    </row>
    <row r="29" spans="1:10">
      <c r="A29" s="122" t="s">
        <v>249</v>
      </c>
      <c r="B29" s="123">
        <f t="shared" si="2"/>
        <v>48</v>
      </c>
      <c r="C29" s="124">
        <v>0</v>
      </c>
      <c r="D29" s="124">
        <v>21</v>
      </c>
      <c r="E29" s="124">
        <v>0</v>
      </c>
      <c r="F29" s="124">
        <v>12</v>
      </c>
      <c r="G29" s="124">
        <v>5</v>
      </c>
      <c r="H29" s="124">
        <v>5</v>
      </c>
      <c r="I29" s="124">
        <v>5</v>
      </c>
      <c r="J29" s="124">
        <v>0</v>
      </c>
    </row>
    <row r="30" spans="1:10">
      <c r="A30" s="122" t="s">
        <v>32</v>
      </c>
      <c r="B30" s="123">
        <f t="shared" si="2"/>
        <v>47</v>
      </c>
      <c r="C30" s="124">
        <v>22</v>
      </c>
      <c r="D30" s="124">
        <v>25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</row>
    <row r="31" spans="1:10">
      <c r="A31" s="122" t="s">
        <v>229</v>
      </c>
      <c r="B31" s="123">
        <f t="shared" si="2"/>
        <v>41</v>
      </c>
      <c r="C31" s="124">
        <v>8</v>
      </c>
      <c r="D31" s="124">
        <v>0</v>
      </c>
      <c r="E31" s="124">
        <v>0</v>
      </c>
      <c r="F31" s="124">
        <v>0</v>
      </c>
      <c r="G31" s="124">
        <v>14</v>
      </c>
      <c r="H31" s="124">
        <v>0</v>
      </c>
      <c r="I31" s="124">
        <v>0</v>
      </c>
      <c r="J31" s="124">
        <v>19</v>
      </c>
    </row>
    <row r="32" spans="1:10">
      <c r="A32" s="122" t="s">
        <v>265</v>
      </c>
      <c r="B32" s="123">
        <f t="shared" si="2"/>
        <v>18</v>
      </c>
      <c r="C32" s="124">
        <v>0</v>
      </c>
      <c r="D32" s="124">
        <v>0</v>
      </c>
      <c r="E32" s="124">
        <v>8</v>
      </c>
      <c r="F32" s="124">
        <v>5</v>
      </c>
      <c r="G32" s="124">
        <v>0</v>
      </c>
      <c r="H32" s="124">
        <v>0</v>
      </c>
      <c r="I32" s="124">
        <v>5</v>
      </c>
      <c r="J32" s="124">
        <v>0</v>
      </c>
    </row>
    <row r="33" spans="1:10">
      <c r="A33" s="122" t="s">
        <v>33</v>
      </c>
      <c r="B33" s="123">
        <f t="shared" si="2"/>
        <v>15</v>
      </c>
      <c r="C33" s="124">
        <v>15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</row>
    <row r="34" spans="1:10">
      <c r="A34" s="122" t="s">
        <v>253</v>
      </c>
      <c r="B34" s="123">
        <f t="shared" si="2"/>
        <v>12</v>
      </c>
      <c r="C34" s="124">
        <v>0</v>
      </c>
      <c r="D34" s="124">
        <v>12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</row>
    <row r="35" spans="1:10">
      <c r="A35" s="122"/>
      <c r="B35" s="123"/>
      <c r="C35" s="124"/>
      <c r="D35" s="124"/>
      <c r="E35" s="124"/>
      <c r="F35" s="124"/>
      <c r="G35" s="124"/>
      <c r="H35" s="124"/>
      <c r="I35" s="124"/>
      <c r="J35" s="124"/>
    </row>
    <row r="36" spans="1:10">
      <c r="A36" s="122" t="s">
        <v>38</v>
      </c>
      <c r="B36" s="123"/>
      <c r="C36" s="124"/>
      <c r="D36" s="124"/>
      <c r="E36" s="124"/>
      <c r="F36" s="124"/>
      <c r="G36" s="124"/>
      <c r="H36" s="124"/>
      <c r="I36" s="124"/>
      <c r="J36" s="124"/>
    </row>
    <row r="37" spans="1:10" s="2" customFormat="1" ht="34.5" customHeight="1">
      <c r="A37" s="119" t="s">
        <v>53</v>
      </c>
      <c r="B37" s="120" t="s">
        <v>1</v>
      </c>
      <c r="C37" s="121" t="s">
        <v>246</v>
      </c>
      <c r="D37" s="121" t="str">
        <f>D2</f>
        <v>November '16</v>
      </c>
      <c r="E37" s="121" t="str">
        <f>E2</f>
        <v>February '17</v>
      </c>
      <c r="F37" s="121" t="s">
        <v>278</v>
      </c>
      <c r="G37" s="121" t="s">
        <v>281</v>
      </c>
      <c r="H37" s="121" t="s">
        <v>287</v>
      </c>
      <c r="I37" s="121" t="s">
        <v>298</v>
      </c>
      <c r="J37" s="121" t="s">
        <v>309</v>
      </c>
    </row>
    <row r="38" spans="1:10">
      <c r="A38" s="122"/>
      <c r="B38" s="123"/>
      <c r="C38" s="124"/>
      <c r="D38" s="124"/>
      <c r="E38" s="124"/>
      <c r="F38" s="124"/>
      <c r="G38" s="124"/>
      <c r="H38" s="125"/>
      <c r="I38" s="125"/>
      <c r="J38" s="125"/>
    </row>
    <row r="39" spans="1:10">
      <c r="A39" s="122" t="s">
        <v>245</v>
      </c>
      <c r="B39" s="123">
        <f t="shared" ref="B39:B46" si="3">SUM(C39:J39)</f>
        <v>85.832999999999998</v>
      </c>
      <c r="C39" s="124">
        <v>8</v>
      </c>
      <c r="D39" s="124">
        <v>10.333</v>
      </c>
      <c r="E39" s="124">
        <v>9.5</v>
      </c>
      <c r="F39" s="124">
        <v>14</v>
      </c>
      <c r="G39" s="124">
        <v>11</v>
      </c>
      <c r="H39" s="125">
        <v>0</v>
      </c>
      <c r="I39" s="125">
        <v>18.5</v>
      </c>
      <c r="J39" s="125">
        <v>14.5</v>
      </c>
    </row>
    <row r="40" spans="1:10">
      <c r="A40" s="122" t="s">
        <v>223</v>
      </c>
      <c r="B40" s="123">
        <f t="shared" si="3"/>
        <v>44</v>
      </c>
      <c r="C40" s="124">
        <v>0</v>
      </c>
      <c r="D40" s="124">
        <v>5</v>
      </c>
      <c r="E40" s="124">
        <v>0</v>
      </c>
      <c r="F40" s="124">
        <v>10</v>
      </c>
      <c r="G40" s="124">
        <v>0</v>
      </c>
      <c r="H40" s="125">
        <v>7</v>
      </c>
      <c r="I40" s="125">
        <v>8</v>
      </c>
      <c r="J40" s="125">
        <v>14</v>
      </c>
    </row>
    <row r="41" spans="1:10">
      <c r="A41" s="122" t="s">
        <v>299</v>
      </c>
      <c r="B41" s="123">
        <f t="shared" si="3"/>
        <v>34.5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5">
        <v>0</v>
      </c>
      <c r="I41" s="125">
        <v>16.5</v>
      </c>
      <c r="J41" s="125">
        <v>18</v>
      </c>
    </row>
    <row r="42" spans="1:10">
      <c r="A42" s="122" t="s">
        <v>40</v>
      </c>
      <c r="B42" s="123">
        <f t="shared" si="3"/>
        <v>30.832999999999998</v>
      </c>
      <c r="C42" s="124">
        <v>0</v>
      </c>
      <c r="D42" s="124">
        <v>9.8330000000000002</v>
      </c>
      <c r="E42" s="124">
        <v>0</v>
      </c>
      <c r="F42" s="124">
        <v>0</v>
      </c>
      <c r="G42" s="124">
        <v>0</v>
      </c>
      <c r="H42" s="125">
        <v>11</v>
      </c>
      <c r="I42" s="125">
        <v>5</v>
      </c>
      <c r="J42" s="125">
        <v>5</v>
      </c>
    </row>
    <row r="43" spans="1:10">
      <c r="A43" s="122" t="s">
        <v>288</v>
      </c>
      <c r="B43" s="123">
        <f t="shared" si="3"/>
        <v>16.5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5">
        <v>7</v>
      </c>
      <c r="I43" s="125">
        <v>0</v>
      </c>
      <c r="J43" s="125">
        <v>9.5</v>
      </c>
    </row>
    <row r="44" spans="1:10">
      <c r="A44" s="122" t="s">
        <v>252</v>
      </c>
      <c r="B44" s="123">
        <f t="shared" si="3"/>
        <v>15.5</v>
      </c>
      <c r="C44" s="124">
        <v>0</v>
      </c>
      <c r="D44" s="124">
        <v>15.5</v>
      </c>
      <c r="E44" s="124">
        <v>0</v>
      </c>
      <c r="F44" s="124">
        <v>0</v>
      </c>
      <c r="G44" s="124">
        <v>0</v>
      </c>
      <c r="H44" s="125">
        <v>0</v>
      </c>
      <c r="I44" s="125">
        <v>0</v>
      </c>
      <c r="J44" s="125">
        <v>0</v>
      </c>
    </row>
    <row r="45" spans="1:10">
      <c r="A45" s="122" t="s">
        <v>258</v>
      </c>
      <c r="B45" s="123">
        <f t="shared" si="3"/>
        <v>6.5</v>
      </c>
      <c r="C45" s="124">
        <v>0</v>
      </c>
      <c r="D45" s="124">
        <v>0</v>
      </c>
      <c r="E45" s="124">
        <v>6.5</v>
      </c>
      <c r="F45" s="124">
        <v>0</v>
      </c>
      <c r="G45" s="124">
        <v>0</v>
      </c>
      <c r="H45" s="125">
        <v>0</v>
      </c>
      <c r="I45" s="125">
        <v>0</v>
      </c>
      <c r="J45" s="125">
        <v>0</v>
      </c>
    </row>
    <row r="46" spans="1:10">
      <c r="A46" s="122" t="s">
        <v>251</v>
      </c>
      <c r="B46" s="123">
        <f t="shared" si="3"/>
        <v>5</v>
      </c>
      <c r="C46" s="124">
        <v>0</v>
      </c>
      <c r="D46" s="124">
        <v>5</v>
      </c>
      <c r="E46" s="124">
        <v>0</v>
      </c>
      <c r="F46" s="124">
        <v>0</v>
      </c>
      <c r="G46" s="124">
        <v>0</v>
      </c>
      <c r="H46" s="125">
        <v>0</v>
      </c>
      <c r="I46" s="125">
        <v>0</v>
      </c>
      <c r="J46" s="125">
        <v>0</v>
      </c>
    </row>
  </sheetData>
  <sortState ref="A39:K46">
    <sortCondition descending="1" ref="B39:B46"/>
  </sortState>
  <pageMargins left="0.7" right="0.7" top="0.75" bottom="0.75" header="0.3" footer="0.3"/>
  <pageSetup scale="85" orientation="portrait" r:id="rId1"/>
  <rowBreaks count="1" manualBreakCount="1">
    <brk id="2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40"/>
  <sheetViews>
    <sheetView topLeftCell="A44" zoomScale="85" zoomScaleNormal="85" workbookViewId="0">
      <selection activeCell="D100" sqref="D100"/>
    </sheetView>
  </sheetViews>
  <sheetFormatPr defaultRowHeight="14.5"/>
  <cols>
    <col min="1" max="1" width="16.1796875" customWidth="1"/>
    <col min="2" max="2" width="23.26953125" customWidth="1"/>
    <col min="3" max="3" width="11" customWidth="1"/>
    <col min="4" max="4" width="17.26953125" bestFit="1" customWidth="1"/>
  </cols>
  <sheetData>
    <row r="1" spans="1:11">
      <c r="A1" s="87"/>
      <c r="B1" s="12"/>
      <c r="C1" s="12"/>
      <c r="D1" s="12"/>
    </row>
    <row r="2" spans="1:11" s="2" customFormat="1" ht="31">
      <c r="A2" s="4" t="s">
        <v>120</v>
      </c>
      <c r="B2" s="4" t="s">
        <v>0</v>
      </c>
      <c r="C2" s="6" t="s">
        <v>126</v>
      </c>
      <c r="D2" s="6" t="s">
        <v>142</v>
      </c>
      <c r="K2"/>
    </row>
    <row r="3" spans="1:11" ht="15.5">
      <c r="B3" s="1"/>
    </row>
    <row r="4" spans="1:11" ht="15.5">
      <c r="A4" t="s">
        <v>54</v>
      </c>
      <c r="B4" s="1" t="s">
        <v>2</v>
      </c>
      <c r="C4">
        <v>0</v>
      </c>
      <c r="D4" t="s">
        <v>242</v>
      </c>
    </row>
    <row r="5" spans="1:11" ht="15.5">
      <c r="A5" t="s">
        <v>55</v>
      </c>
      <c r="B5" s="1" t="s">
        <v>3</v>
      </c>
      <c r="C5">
        <v>0</v>
      </c>
      <c r="D5" t="s">
        <v>242</v>
      </c>
    </row>
    <row r="6" spans="1:11" ht="15.5">
      <c r="A6" t="s">
        <v>56</v>
      </c>
      <c r="B6" s="1" t="s">
        <v>4</v>
      </c>
      <c r="C6">
        <v>0.25</v>
      </c>
      <c r="D6" t="s">
        <v>242</v>
      </c>
    </row>
    <row r="7" spans="1:11" ht="15.5">
      <c r="A7" t="s">
        <v>57</v>
      </c>
      <c r="B7" s="1" t="s">
        <v>5</v>
      </c>
      <c r="C7">
        <v>0</v>
      </c>
    </row>
    <row r="8" spans="1:11" ht="15.5">
      <c r="A8" t="s">
        <v>58</v>
      </c>
      <c r="B8" s="1" t="s">
        <v>6</v>
      </c>
      <c r="C8">
        <v>0.25</v>
      </c>
    </row>
    <row r="9" spans="1:11" ht="15.5">
      <c r="A9" t="s">
        <v>59</v>
      </c>
      <c r="B9" s="1" t="s">
        <v>7</v>
      </c>
      <c r="C9">
        <v>0.25</v>
      </c>
      <c r="D9" t="s">
        <v>248</v>
      </c>
    </row>
    <row r="10" spans="1:11" ht="15.5">
      <c r="A10" t="s">
        <v>60</v>
      </c>
      <c r="B10" s="1" t="s">
        <v>8</v>
      </c>
      <c r="C10">
        <v>0.25</v>
      </c>
      <c r="D10" t="s">
        <v>242</v>
      </c>
    </row>
    <row r="11" spans="1:11" ht="15.5">
      <c r="A11" t="s">
        <v>61</v>
      </c>
      <c r="B11" s="1" t="s">
        <v>9</v>
      </c>
      <c r="C11">
        <v>0.25</v>
      </c>
    </row>
    <row r="12" spans="1:11" ht="15.5">
      <c r="A12" t="s">
        <v>62</v>
      </c>
      <c r="B12" s="1" t="s">
        <v>10</v>
      </c>
      <c r="C12">
        <v>0.25</v>
      </c>
    </row>
    <row r="13" spans="1:11" ht="15.5">
      <c r="A13" t="s">
        <v>63</v>
      </c>
      <c r="B13" s="1" t="s">
        <v>11</v>
      </c>
      <c r="C13">
        <v>0</v>
      </c>
      <c r="D13" t="s">
        <v>242</v>
      </c>
    </row>
    <row r="14" spans="1:11" ht="15.5">
      <c r="A14" t="s">
        <v>64</v>
      </c>
      <c r="B14" s="1" t="s">
        <v>12</v>
      </c>
      <c r="C14">
        <v>0.25</v>
      </c>
    </row>
    <row r="15" spans="1:11" ht="15.5">
      <c r="A15" t="s">
        <v>65</v>
      </c>
      <c r="B15" s="1" t="s">
        <v>13</v>
      </c>
      <c r="C15">
        <v>0.25</v>
      </c>
    </row>
    <row r="16" spans="1:11" ht="15.5">
      <c r="A16" t="s">
        <v>66</v>
      </c>
      <c r="B16" s="1" t="s">
        <v>14</v>
      </c>
      <c r="C16">
        <v>0.25</v>
      </c>
    </row>
    <row r="17" spans="1:4" ht="15.5">
      <c r="A17" t="s">
        <v>67</v>
      </c>
      <c r="B17" s="113" t="s">
        <v>243</v>
      </c>
      <c r="C17">
        <v>0.25</v>
      </c>
      <c r="D17" t="s">
        <v>242</v>
      </c>
    </row>
    <row r="18" spans="1:4" ht="15.5">
      <c r="A18" t="s">
        <v>68</v>
      </c>
      <c r="B18" s="1" t="s">
        <v>143</v>
      </c>
      <c r="C18">
        <v>0.25</v>
      </c>
      <c r="D18" s="103"/>
    </row>
    <row r="19" spans="1:4" ht="15.5">
      <c r="A19" t="s">
        <v>69</v>
      </c>
      <c r="B19" s="1" t="s">
        <v>144</v>
      </c>
      <c r="C19">
        <v>0.25</v>
      </c>
      <c r="D19" s="103"/>
    </row>
    <row r="20" spans="1:4" ht="15.5">
      <c r="A20" t="s">
        <v>70</v>
      </c>
      <c r="B20" s="1" t="s">
        <v>147</v>
      </c>
      <c r="C20">
        <v>0</v>
      </c>
      <c r="D20" s="103"/>
    </row>
    <row r="21" spans="1:4" ht="15.5">
      <c r="A21" t="s">
        <v>145</v>
      </c>
      <c r="B21" s="1" t="s">
        <v>148</v>
      </c>
      <c r="C21">
        <v>0.25</v>
      </c>
      <c r="D21" s="103"/>
    </row>
    <row r="22" spans="1:4" ht="15.5">
      <c r="A22" t="s">
        <v>146</v>
      </c>
      <c r="B22" s="1" t="s">
        <v>149</v>
      </c>
      <c r="C22">
        <v>0.25</v>
      </c>
      <c r="D22" s="103"/>
    </row>
    <row r="23" spans="1:4" ht="15.5">
      <c r="A23" t="s">
        <v>151</v>
      </c>
      <c r="B23" s="1" t="s">
        <v>150</v>
      </c>
      <c r="C23">
        <v>0.25</v>
      </c>
      <c r="D23" s="103"/>
    </row>
    <row r="24" spans="1:4" ht="15.5">
      <c r="A24" t="s">
        <v>152</v>
      </c>
      <c r="B24" s="1" t="s">
        <v>156</v>
      </c>
      <c r="C24">
        <v>0.25</v>
      </c>
      <c r="D24" s="103"/>
    </row>
    <row r="25" spans="1:4" ht="15.5">
      <c r="A25" t="s">
        <v>153</v>
      </c>
      <c r="B25" s="1" t="s">
        <v>157</v>
      </c>
      <c r="C25">
        <v>0.25</v>
      </c>
      <c r="D25" s="103"/>
    </row>
    <row r="26" spans="1:4" ht="15.5">
      <c r="A26" t="s">
        <v>154</v>
      </c>
      <c r="B26" s="113" t="s">
        <v>241</v>
      </c>
      <c r="C26">
        <v>0</v>
      </c>
      <c r="D26" s="103"/>
    </row>
    <row r="27" spans="1:4" ht="15.5">
      <c r="A27" t="s">
        <v>155</v>
      </c>
      <c r="B27" s="1" t="s">
        <v>163</v>
      </c>
      <c r="C27">
        <v>0</v>
      </c>
      <c r="D27" s="103"/>
    </row>
    <row r="28" spans="1:4" ht="15.5">
      <c r="A28" t="s">
        <v>159</v>
      </c>
      <c r="B28" s="113" t="s">
        <v>257</v>
      </c>
      <c r="C28">
        <v>0.25</v>
      </c>
      <c r="D28" t="s">
        <v>242</v>
      </c>
    </row>
    <row r="29" spans="1:4" ht="15.5">
      <c r="A29" t="s">
        <v>160</v>
      </c>
      <c r="B29" s="1" t="s">
        <v>228</v>
      </c>
      <c r="C29">
        <v>0</v>
      </c>
      <c r="D29" s="103"/>
    </row>
    <row r="30" spans="1:4" ht="15.5">
      <c r="A30" t="s">
        <v>161</v>
      </c>
      <c r="B30" s="1" t="s">
        <v>274</v>
      </c>
      <c r="C30">
        <v>0.25</v>
      </c>
      <c r="D30" t="s">
        <v>248</v>
      </c>
    </row>
    <row r="31" spans="1:4" ht="15.5">
      <c r="A31" t="s">
        <v>176</v>
      </c>
      <c r="B31" s="1"/>
      <c r="C31">
        <v>0</v>
      </c>
    </row>
    <row r="32" spans="1:4" ht="15.5">
      <c r="A32" t="s">
        <v>177</v>
      </c>
      <c r="B32" s="1"/>
      <c r="C32">
        <v>0</v>
      </c>
    </row>
    <row r="33" spans="1:7" ht="15.5">
      <c r="A33" t="s">
        <v>178</v>
      </c>
      <c r="B33" s="1"/>
      <c r="C33">
        <v>0</v>
      </c>
    </row>
    <row r="34" spans="1:7" ht="15.5">
      <c r="A34" t="s">
        <v>179</v>
      </c>
      <c r="B34" s="1"/>
      <c r="C34">
        <v>0</v>
      </c>
    </row>
    <row r="35" spans="1:7" ht="15.5">
      <c r="A35" t="s">
        <v>192</v>
      </c>
      <c r="B35" s="1"/>
      <c r="C35">
        <v>0</v>
      </c>
    </row>
    <row r="36" spans="1:7" ht="15.5">
      <c r="A36" t="s">
        <v>193</v>
      </c>
      <c r="B36" s="1"/>
      <c r="C36">
        <v>0</v>
      </c>
    </row>
    <row r="37" spans="1:7" s="2" customFormat="1" ht="15.5">
      <c r="A37" s="4" t="s">
        <v>120</v>
      </c>
      <c r="B37" s="4" t="s">
        <v>15</v>
      </c>
    </row>
    <row r="38" spans="1:7" ht="15.5">
      <c r="B38" s="1"/>
    </row>
    <row r="39" spans="1:7" ht="15.5">
      <c r="A39" t="s">
        <v>71</v>
      </c>
      <c r="B39" s="1" t="s">
        <v>16</v>
      </c>
      <c r="C39">
        <v>0.5</v>
      </c>
      <c r="G39">
        <f>+'Contestant Database'!A13433</f>
        <v>0</v>
      </c>
    </row>
    <row r="40" spans="1:7" ht="15.5">
      <c r="A40" t="s">
        <v>72</v>
      </c>
      <c r="B40" s="112" t="s">
        <v>175</v>
      </c>
      <c r="C40">
        <v>0.5</v>
      </c>
    </row>
    <row r="41" spans="1:7" ht="15.5">
      <c r="A41" t="s">
        <v>73</v>
      </c>
      <c r="B41" s="1" t="s">
        <v>18</v>
      </c>
      <c r="C41">
        <v>0.5</v>
      </c>
      <c r="D41" t="s">
        <v>248</v>
      </c>
    </row>
    <row r="42" spans="1:7" ht="15.5">
      <c r="A42" t="s">
        <v>74</v>
      </c>
      <c r="B42" s="1" t="s">
        <v>19</v>
      </c>
      <c r="C42">
        <v>0.5</v>
      </c>
      <c r="D42" t="s">
        <v>242</v>
      </c>
    </row>
    <row r="43" spans="1:7" ht="15.5">
      <c r="A43" t="s">
        <v>75</v>
      </c>
      <c r="B43" s="1" t="s">
        <v>20</v>
      </c>
      <c r="C43">
        <v>0.5</v>
      </c>
      <c r="D43" t="s">
        <v>248</v>
      </c>
    </row>
    <row r="44" spans="1:7" ht="15.5">
      <c r="A44" t="s">
        <v>76</v>
      </c>
      <c r="B44" s="1" t="s">
        <v>21</v>
      </c>
      <c r="C44">
        <v>0.5</v>
      </c>
    </row>
    <row r="45" spans="1:7" ht="15.5">
      <c r="A45" t="s">
        <v>77</v>
      </c>
      <c r="B45" s="1" t="s">
        <v>22</v>
      </c>
      <c r="C45">
        <v>0.5</v>
      </c>
    </row>
    <row r="46" spans="1:7" ht="15.5">
      <c r="A46" t="s">
        <v>78</v>
      </c>
      <c r="B46" s="1" t="s">
        <v>23</v>
      </c>
      <c r="C46">
        <v>0.5</v>
      </c>
    </row>
    <row r="47" spans="1:7" ht="15.5">
      <c r="A47" t="s">
        <v>79</v>
      </c>
      <c r="B47" s="1" t="s">
        <v>140</v>
      </c>
      <c r="C47">
        <v>0.5</v>
      </c>
      <c r="D47" s="103"/>
    </row>
    <row r="48" spans="1:7" ht="15.5">
      <c r="A48" t="s">
        <v>80</v>
      </c>
      <c r="B48" s="1" t="s">
        <v>202</v>
      </c>
      <c r="C48">
        <v>0.75</v>
      </c>
    </row>
    <row r="49" spans="1:4" ht="15.5">
      <c r="A49" t="s">
        <v>81</v>
      </c>
      <c r="B49" s="1" t="s">
        <v>225</v>
      </c>
      <c r="C49">
        <v>0.5</v>
      </c>
    </row>
    <row r="50" spans="1:4" ht="15.5">
      <c r="A50" t="s">
        <v>82</v>
      </c>
      <c r="B50" s="1" t="s">
        <v>231</v>
      </c>
      <c r="C50">
        <v>0.75</v>
      </c>
    </row>
    <row r="51" spans="1:4" ht="15.5">
      <c r="A51" t="s">
        <v>83</v>
      </c>
      <c r="B51" s="112" t="s">
        <v>141</v>
      </c>
      <c r="C51">
        <v>0.5</v>
      </c>
    </row>
    <row r="52" spans="1:4" ht="15.5">
      <c r="A52" t="s">
        <v>84</v>
      </c>
      <c r="B52" s="112" t="s">
        <v>158</v>
      </c>
      <c r="C52">
        <v>0.5</v>
      </c>
    </row>
    <row r="53" spans="1:4" ht="15.5">
      <c r="A53" t="s">
        <v>85</v>
      </c>
      <c r="B53" s="112" t="s">
        <v>25</v>
      </c>
      <c r="C53">
        <v>0.75</v>
      </c>
      <c r="D53" t="s">
        <v>242</v>
      </c>
    </row>
    <row r="54" spans="1:4" ht="15.5">
      <c r="A54" t="s">
        <v>194</v>
      </c>
      <c r="B54" s="1" t="s">
        <v>26</v>
      </c>
      <c r="C54">
        <v>0.75</v>
      </c>
      <c r="D54" t="s">
        <v>242</v>
      </c>
    </row>
    <row r="55" spans="1:4" ht="15.5">
      <c r="A55" t="s">
        <v>195</v>
      </c>
      <c r="B55" s="1" t="s">
        <v>28</v>
      </c>
      <c r="C55">
        <v>0.75</v>
      </c>
      <c r="D55" t="s">
        <v>242</v>
      </c>
    </row>
    <row r="56" spans="1:4" ht="15.5">
      <c r="A56" t="s">
        <v>205</v>
      </c>
      <c r="B56" s="1" t="s">
        <v>29</v>
      </c>
      <c r="C56">
        <v>0.75</v>
      </c>
      <c r="D56" t="s">
        <v>242</v>
      </c>
    </row>
    <row r="57" spans="1:4" ht="15.5">
      <c r="A57" t="s">
        <v>206</v>
      </c>
      <c r="B57" s="1" t="s">
        <v>17</v>
      </c>
      <c r="C57">
        <v>0.5</v>
      </c>
      <c r="D57" t="s">
        <v>242</v>
      </c>
    </row>
    <row r="58" spans="1:4" ht="15.5">
      <c r="A58" t="s">
        <v>207</v>
      </c>
      <c r="B58" s="1" t="s">
        <v>244</v>
      </c>
      <c r="C58">
        <v>0.75</v>
      </c>
      <c r="D58" t="s">
        <v>242</v>
      </c>
    </row>
    <row r="59" spans="1:4" ht="15.5">
      <c r="A59" t="s">
        <v>208</v>
      </c>
      <c r="B59" s="1" t="s">
        <v>259</v>
      </c>
      <c r="C59">
        <v>0.5</v>
      </c>
      <c r="D59" t="s">
        <v>242</v>
      </c>
    </row>
    <row r="60" spans="1:4" ht="15.5">
      <c r="A60" t="s">
        <v>232</v>
      </c>
      <c r="B60" s="1" t="s">
        <v>260</v>
      </c>
      <c r="C60">
        <v>0.5</v>
      </c>
      <c r="D60" t="s">
        <v>242</v>
      </c>
    </row>
    <row r="61" spans="1:4" ht="15.5">
      <c r="A61" t="s">
        <v>233</v>
      </c>
      <c r="B61" s="1" t="s">
        <v>268</v>
      </c>
      <c r="C61">
        <v>0.75</v>
      </c>
      <c r="D61" t="s">
        <v>248</v>
      </c>
    </row>
    <row r="62" spans="1:4" ht="15.5">
      <c r="A62" t="s">
        <v>234</v>
      </c>
      <c r="B62" s="1"/>
      <c r="C62">
        <v>0.5</v>
      </c>
    </row>
    <row r="63" spans="1:4" ht="15.5">
      <c r="A63" t="s">
        <v>235</v>
      </c>
      <c r="B63" s="1"/>
      <c r="C63">
        <v>0.5</v>
      </c>
    </row>
    <row r="64" spans="1:4" ht="15.5">
      <c r="A64" t="s">
        <v>236</v>
      </c>
      <c r="B64" s="1"/>
      <c r="C64">
        <v>0.5</v>
      </c>
    </row>
    <row r="65" spans="1:4" ht="15.5">
      <c r="B65" s="1"/>
    </row>
    <row r="66" spans="1:4" ht="15.5">
      <c r="B66" s="1"/>
    </row>
    <row r="67" spans="1:4" s="2" customFormat="1" ht="15.5">
      <c r="A67" s="4" t="s">
        <v>120</v>
      </c>
      <c r="B67" s="4" t="s">
        <v>24</v>
      </c>
    </row>
    <row r="68" spans="1:4" ht="15.5">
      <c r="B68" s="1"/>
    </row>
    <row r="69" spans="1:4" ht="15.5">
      <c r="A69" t="s">
        <v>86</v>
      </c>
      <c r="B69" s="113" t="s">
        <v>237</v>
      </c>
      <c r="C69">
        <v>1</v>
      </c>
      <c r="D69" t="s">
        <v>248</v>
      </c>
    </row>
    <row r="70" spans="1:4" ht="15.5">
      <c r="A70" t="s">
        <v>87</v>
      </c>
      <c r="B70" s="113" t="s">
        <v>238</v>
      </c>
      <c r="C70">
        <v>1</v>
      </c>
      <c r="D70" t="s">
        <v>248</v>
      </c>
    </row>
    <row r="71" spans="1:4" ht="15.5">
      <c r="A71" t="s">
        <v>88</v>
      </c>
      <c r="B71" s="1" t="s">
        <v>27</v>
      </c>
      <c r="C71">
        <v>1</v>
      </c>
    </row>
    <row r="72" spans="1:4" ht="15.5">
      <c r="A72" t="s">
        <v>89</v>
      </c>
      <c r="B72" s="1" t="s">
        <v>229</v>
      </c>
      <c r="C72">
        <v>1</v>
      </c>
      <c r="D72" t="s">
        <v>242</v>
      </c>
    </row>
    <row r="73" spans="1:4" ht="15.5">
      <c r="A73" t="s">
        <v>90</v>
      </c>
      <c r="B73" s="113" t="s">
        <v>240</v>
      </c>
      <c r="C73">
        <v>1</v>
      </c>
    </row>
    <row r="74" spans="1:4" ht="15.5">
      <c r="A74" t="s">
        <v>91</v>
      </c>
      <c r="B74" s="1" t="s">
        <v>30</v>
      </c>
      <c r="C74">
        <v>1</v>
      </c>
    </row>
    <row r="75" spans="1:4" ht="15.5">
      <c r="A75" t="s">
        <v>92</v>
      </c>
      <c r="B75" s="1" t="s">
        <v>31</v>
      </c>
      <c r="C75">
        <v>1</v>
      </c>
      <c r="D75" t="s">
        <v>242</v>
      </c>
    </row>
    <row r="76" spans="1:4" ht="15.5">
      <c r="A76" t="s">
        <v>93</v>
      </c>
      <c r="B76" s="1" t="s">
        <v>32</v>
      </c>
      <c r="C76">
        <v>1</v>
      </c>
      <c r="D76" t="s">
        <v>242</v>
      </c>
    </row>
    <row r="77" spans="1:4" ht="15.5">
      <c r="A77" t="s">
        <v>94</v>
      </c>
      <c r="B77" s="1" t="s">
        <v>33</v>
      </c>
      <c r="C77">
        <v>1</v>
      </c>
      <c r="D77" t="s">
        <v>242</v>
      </c>
    </row>
    <row r="78" spans="1:4" ht="15.5">
      <c r="A78" t="s">
        <v>95</v>
      </c>
      <c r="B78" s="1" t="s">
        <v>34</v>
      </c>
      <c r="C78">
        <v>1</v>
      </c>
    </row>
    <row r="79" spans="1:4" ht="15.5">
      <c r="A79" t="s">
        <v>96</v>
      </c>
      <c r="B79" s="1" t="s">
        <v>35</v>
      </c>
      <c r="C79">
        <v>1</v>
      </c>
    </row>
    <row r="80" spans="1:4" ht="15.5">
      <c r="A80" t="s">
        <v>97</v>
      </c>
      <c r="B80" s="1" t="s">
        <v>36</v>
      </c>
      <c r="C80">
        <v>1</v>
      </c>
    </row>
    <row r="81" spans="1:4" ht="15.5">
      <c r="A81" t="s">
        <v>98</v>
      </c>
      <c r="B81" s="1" t="s">
        <v>37</v>
      </c>
      <c r="C81">
        <v>1</v>
      </c>
    </row>
    <row r="82" spans="1:4" ht="15.5">
      <c r="A82" t="s">
        <v>99</v>
      </c>
      <c r="B82" s="1" t="s">
        <v>139</v>
      </c>
      <c r="C82">
        <v>1</v>
      </c>
    </row>
    <row r="83" spans="1:4" ht="15.5">
      <c r="A83" t="s">
        <v>100</v>
      </c>
      <c r="B83" s="1" t="s">
        <v>162</v>
      </c>
      <c r="C83">
        <v>1</v>
      </c>
      <c r="D83" s="103"/>
    </row>
    <row r="84" spans="1:4" ht="15.5">
      <c r="A84" t="s">
        <v>101</v>
      </c>
      <c r="B84" s="1" t="s">
        <v>204</v>
      </c>
      <c r="C84">
        <v>1</v>
      </c>
    </row>
    <row r="85" spans="1:4" ht="15.5">
      <c r="A85" t="s">
        <v>102</v>
      </c>
      <c r="B85" s="1" t="s">
        <v>203</v>
      </c>
      <c r="C85">
        <v>1</v>
      </c>
    </row>
    <row r="86" spans="1:4" ht="15.5">
      <c r="A86" t="s">
        <v>103</v>
      </c>
      <c r="B86" s="1" t="s">
        <v>224</v>
      </c>
      <c r="C86">
        <v>1</v>
      </c>
    </row>
    <row r="87" spans="1:4" ht="15.5">
      <c r="A87" t="s">
        <v>104</v>
      </c>
      <c r="B87" s="1" t="s">
        <v>180</v>
      </c>
      <c r="C87">
        <v>1</v>
      </c>
      <c r="D87" t="s">
        <v>242</v>
      </c>
    </row>
    <row r="88" spans="1:4" ht="15.5">
      <c r="A88" t="s">
        <v>189</v>
      </c>
      <c r="B88" s="1" t="s">
        <v>247</v>
      </c>
      <c r="C88">
        <v>1</v>
      </c>
      <c r="D88" t="s">
        <v>248</v>
      </c>
    </row>
    <row r="89" spans="1:4" ht="15.5">
      <c r="A89" t="s">
        <v>190</v>
      </c>
      <c r="B89" s="1" t="s">
        <v>249</v>
      </c>
      <c r="C89">
        <v>1</v>
      </c>
      <c r="D89" t="s">
        <v>242</v>
      </c>
    </row>
    <row r="90" spans="1:4" ht="15.5">
      <c r="A90" t="s">
        <v>191</v>
      </c>
      <c r="B90" s="1" t="s">
        <v>253</v>
      </c>
      <c r="C90">
        <v>1</v>
      </c>
      <c r="D90" t="s">
        <v>242</v>
      </c>
    </row>
    <row r="91" spans="1:4" ht="15.5">
      <c r="A91" t="s">
        <v>209</v>
      </c>
      <c r="B91" s="1" t="s">
        <v>254</v>
      </c>
      <c r="C91">
        <v>1</v>
      </c>
      <c r="D91" t="s">
        <v>248</v>
      </c>
    </row>
    <row r="92" spans="1:4" ht="15.5">
      <c r="A92" t="s">
        <v>210</v>
      </c>
      <c r="B92" s="1" t="s">
        <v>261</v>
      </c>
      <c r="C92">
        <v>1</v>
      </c>
      <c r="D92" t="s">
        <v>248</v>
      </c>
    </row>
    <row r="93" spans="1:4" ht="15.5">
      <c r="A93" t="s">
        <v>211</v>
      </c>
      <c r="B93" s="1" t="s">
        <v>41</v>
      </c>
      <c r="C93">
        <v>1</v>
      </c>
      <c r="D93" t="s">
        <v>242</v>
      </c>
    </row>
    <row r="94" spans="1:4" ht="15.5">
      <c r="A94" t="s">
        <v>212</v>
      </c>
      <c r="B94" s="1" t="s">
        <v>262</v>
      </c>
      <c r="C94">
        <v>1</v>
      </c>
    </row>
    <row r="95" spans="1:4" ht="15.5">
      <c r="A95" t="s">
        <v>213</v>
      </c>
      <c r="B95" s="1" t="s">
        <v>263</v>
      </c>
      <c r="C95">
        <v>1</v>
      </c>
    </row>
    <row r="96" spans="1:4" ht="15.5">
      <c r="A96" t="s">
        <v>264</v>
      </c>
      <c r="B96" s="1" t="s">
        <v>265</v>
      </c>
      <c r="C96">
        <v>1</v>
      </c>
      <c r="D96" t="s">
        <v>242</v>
      </c>
    </row>
    <row r="97" spans="1:4" ht="15.5">
      <c r="A97" t="s">
        <v>272</v>
      </c>
      <c r="B97" s="1" t="s">
        <v>267</v>
      </c>
      <c r="C97">
        <v>1</v>
      </c>
      <c r="D97" t="s">
        <v>248</v>
      </c>
    </row>
    <row r="98" spans="1:4" ht="15.5">
      <c r="A98" t="s">
        <v>273</v>
      </c>
      <c r="B98" s="1" t="s">
        <v>275</v>
      </c>
      <c r="C98">
        <v>1</v>
      </c>
      <c r="D98" t="s">
        <v>248</v>
      </c>
    </row>
    <row r="99" spans="1:4" ht="15.5">
      <c r="A99" t="s">
        <v>292</v>
      </c>
      <c r="B99" s="1" t="s">
        <v>293</v>
      </c>
      <c r="C99">
        <v>1</v>
      </c>
      <c r="D99" t="s">
        <v>248</v>
      </c>
    </row>
    <row r="100" spans="1:4" ht="15.5">
      <c r="A100" t="s">
        <v>304</v>
      </c>
      <c r="B100" s="1" t="s">
        <v>305</v>
      </c>
      <c r="C100">
        <v>1</v>
      </c>
      <c r="D100" t="s">
        <v>248</v>
      </c>
    </row>
    <row r="101" spans="1:4" s="2" customFormat="1" ht="34.5" customHeight="1">
      <c r="A101" s="4" t="s">
        <v>120</v>
      </c>
      <c r="B101" s="4" t="s">
        <v>53</v>
      </c>
    </row>
    <row r="102" spans="1:4" ht="15.5">
      <c r="B102" s="1"/>
    </row>
    <row r="103" spans="1:4" ht="15.5">
      <c r="A103" t="s">
        <v>105</v>
      </c>
      <c r="B103" s="112" t="s">
        <v>39</v>
      </c>
      <c r="C103">
        <v>0</v>
      </c>
    </row>
    <row r="104" spans="1:4" ht="15.5">
      <c r="A104" t="s">
        <v>106</v>
      </c>
      <c r="B104" s="112" t="s">
        <v>40</v>
      </c>
      <c r="C104">
        <v>0</v>
      </c>
      <c r="D104" t="s">
        <v>242</v>
      </c>
    </row>
    <row r="105" spans="1:4" ht="15.5">
      <c r="A105" t="s">
        <v>107</v>
      </c>
      <c r="B105" s="112" t="s">
        <v>41</v>
      </c>
      <c r="C105">
        <v>0</v>
      </c>
      <c r="D105" t="s">
        <v>242</v>
      </c>
    </row>
    <row r="106" spans="1:4" ht="15.5">
      <c r="A106" t="s">
        <v>108</v>
      </c>
      <c r="B106" s="112" t="s">
        <v>42</v>
      </c>
      <c r="C106">
        <v>0</v>
      </c>
    </row>
    <row r="107" spans="1:4" ht="15.5">
      <c r="A107" t="s">
        <v>109</v>
      </c>
      <c r="B107" s="112" t="s">
        <v>43</v>
      </c>
      <c r="C107">
        <v>0</v>
      </c>
    </row>
    <row r="108" spans="1:4" ht="15.5">
      <c r="A108" t="s">
        <v>110</v>
      </c>
      <c r="B108" s="112" t="s">
        <v>44</v>
      </c>
      <c r="C108">
        <v>0</v>
      </c>
    </row>
    <row r="109" spans="1:4" ht="15.5">
      <c r="A109" t="s">
        <v>111</v>
      </c>
      <c r="B109" s="112" t="s">
        <v>45</v>
      </c>
      <c r="C109">
        <v>0</v>
      </c>
      <c r="D109" t="s">
        <v>279</v>
      </c>
    </row>
    <row r="110" spans="1:4" ht="15.5">
      <c r="A110" t="s">
        <v>112</v>
      </c>
      <c r="B110" s="112" t="s">
        <v>46</v>
      </c>
      <c r="C110">
        <v>0</v>
      </c>
    </row>
    <row r="111" spans="1:4" ht="15.5">
      <c r="A111" t="s">
        <v>113</v>
      </c>
      <c r="B111" s="112" t="s">
        <v>47</v>
      </c>
      <c r="C111">
        <v>0</v>
      </c>
    </row>
    <row r="112" spans="1:4" ht="15.5">
      <c r="A112" t="s">
        <v>114</v>
      </c>
      <c r="B112" s="112" t="s">
        <v>48</v>
      </c>
      <c r="C112">
        <v>0</v>
      </c>
    </row>
    <row r="113" spans="1:4" ht="15.5">
      <c r="A113" t="s">
        <v>115</v>
      </c>
      <c r="B113" s="112" t="s">
        <v>49</v>
      </c>
      <c r="C113">
        <v>0</v>
      </c>
    </row>
    <row r="114" spans="1:4" ht="15.5">
      <c r="A114" t="s">
        <v>116</v>
      </c>
      <c r="B114" s="112" t="s">
        <v>50</v>
      </c>
      <c r="C114">
        <v>0</v>
      </c>
    </row>
    <row r="115" spans="1:4" ht="15.5">
      <c r="A115" t="s">
        <v>117</v>
      </c>
      <c r="B115" s="112" t="s">
        <v>51</v>
      </c>
      <c r="C115">
        <v>0</v>
      </c>
    </row>
    <row r="116" spans="1:4" ht="15.5">
      <c r="A116" t="s">
        <v>118</v>
      </c>
      <c r="B116" s="112" t="s">
        <v>52</v>
      </c>
      <c r="C116">
        <v>0</v>
      </c>
    </row>
    <row r="117" spans="1:4" ht="15.5">
      <c r="A117" t="s">
        <v>164</v>
      </c>
      <c r="B117" s="112" t="s">
        <v>174</v>
      </c>
      <c r="C117">
        <v>0</v>
      </c>
    </row>
    <row r="118" spans="1:4" ht="15.5">
      <c r="A118" t="s">
        <v>165</v>
      </c>
      <c r="B118" s="112" t="s">
        <v>239</v>
      </c>
      <c r="C118">
        <v>0</v>
      </c>
      <c r="D118" t="s">
        <v>242</v>
      </c>
    </row>
    <row r="119" spans="1:4" ht="15.5">
      <c r="A119" t="s">
        <v>166</v>
      </c>
      <c r="B119" s="112" t="s">
        <v>200</v>
      </c>
      <c r="C119">
        <v>0</v>
      </c>
    </row>
    <row r="120" spans="1:4" ht="15.5">
      <c r="A120" t="s">
        <v>196</v>
      </c>
      <c r="B120" s="112" t="s">
        <v>201</v>
      </c>
      <c r="C120">
        <v>0</v>
      </c>
    </row>
    <row r="121" spans="1:4" ht="15.5">
      <c r="A121" t="s">
        <v>197</v>
      </c>
      <c r="B121" s="112" t="s">
        <v>221</v>
      </c>
      <c r="C121">
        <v>0</v>
      </c>
    </row>
    <row r="122" spans="1:4" ht="15.5">
      <c r="A122" t="s">
        <v>198</v>
      </c>
      <c r="B122" s="112" t="s">
        <v>8</v>
      </c>
      <c r="C122">
        <v>0</v>
      </c>
    </row>
    <row r="123" spans="1:4" ht="15.5">
      <c r="A123" t="s">
        <v>199</v>
      </c>
      <c r="B123" s="112" t="s">
        <v>223</v>
      </c>
      <c r="C123">
        <v>0</v>
      </c>
      <c r="D123" t="s">
        <v>242</v>
      </c>
    </row>
    <row r="124" spans="1:4" ht="15.5">
      <c r="A124" t="s">
        <v>214</v>
      </c>
      <c r="B124" s="112" t="s">
        <v>226</v>
      </c>
      <c r="C124">
        <v>0</v>
      </c>
    </row>
    <row r="125" spans="1:4" ht="15.5">
      <c r="A125" t="s">
        <v>215</v>
      </c>
      <c r="B125" s="112" t="s">
        <v>227</v>
      </c>
      <c r="C125">
        <v>0</v>
      </c>
      <c r="D125" t="s">
        <v>279</v>
      </c>
    </row>
    <row r="126" spans="1:4" ht="15.5">
      <c r="A126" t="s">
        <v>216</v>
      </c>
      <c r="B126" s="112" t="s">
        <v>250</v>
      </c>
      <c r="C126">
        <v>0</v>
      </c>
      <c r="D126" t="s">
        <v>279</v>
      </c>
    </row>
    <row r="127" spans="1:4" ht="15.5">
      <c r="A127" t="s">
        <v>217</v>
      </c>
      <c r="B127" s="112" t="s">
        <v>230</v>
      </c>
      <c r="C127">
        <v>0</v>
      </c>
    </row>
    <row r="128" spans="1:4" ht="15.5">
      <c r="A128" t="s">
        <v>218</v>
      </c>
      <c r="B128" s="112" t="s">
        <v>251</v>
      </c>
      <c r="C128">
        <v>0</v>
      </c>
      <c r="D128" t="s">
        <v>242</v>
      </c>
    </row>
    <row r="129" spans="1:4" ht="15.5">
      <c r="A129" t="s">
        <v>219</v>
      </c>
      <c r="B129" s="112" t="s">
        <v>252</v>
      </c>
      <c r="C129">
        <v>0</v>
      </c>
      <c r="D129" t="s">
        <v>242</v>
      </c>
    </row>
    <row r="130" spans="1:4" ht="15.5">
      <c r="A130" t="s">
        <v>220</v>
      </c>
      <c r="B130" s="112" t="s">
        <v>258</v>
      </c>
      <c r="C130">
        <v>0</v>
      </c>
      <c r="D130" t="s">
        <v>242</v>
      </c>
    </row>
    <row r="131" spans="1:4" ht="15.5">
      <c r="A131" t="s">
        <v>269</v>
      </c>
      <c r="B131" s="114" t="s">
        <v>270</v>
      </c>
      <c r="C131">
        <v>0</v>
      </c>
      <c r="D131" t="s">
        <v>279</v>
      </c>
    </row>
    <row r="132" spans="1:4" ht="15.5">
      <c r="A132" t="s">
        <v>271</v>
      </c>
      <c r="B132" s="114" t="s">
        <v>244</v>
      </c>
      <c r="C132">
        <v>0</v>
      </c>
      <c r="D132" t="s">
        <v>248</v>
      </c>
    </row>
    <row r="133" spans="1:4" ht="15.5">
      <c r="A133" t="s">
        <v>277</v>
      </c>
      <c r="B133" s="114" t="s">
        <v>276</v>
      </c>
      <c r="C133">
        <v>0</v>
      </c>
      <c r="D133" t="s">
        <v>248</v>
      </c>
    </row>
    <row r="134" spans="1:4" ht="15.5">
      <c r="A134" t="s">
        <v>282</v>
      </c>
      <c r="B134" s="114" t="s">
        <v>283</v>
      </c>
      <c r="C134">
        <v>0</v>
      </c>
      <c r="D134" t="s">
        <v>284</v>
      </c>
    </row>
    <row r="135" spans="1:4" ht="15.5">
      <c r="A135" t="s">
        <v>285</v>
      </c>
      <c r="B135" s="114" t="s">
        <v>286</v>
      </c>
      <c r="C135">
        <v>0</v>
      </c>
      <c r="D135" t="s">
        <v>279</v>
      </c>
    </row>
    <row r="136" spans="1:4" ht="15.5">
      <c r="A136" t="s">
        <v>289</v>
      </c>
      <c r="B136" s="114" t="s">
        <v>290</v>
      </c>
      <c r="C136">
        <v>0</v>
      </c>
      <c r="D136" t="s">
        <v>291</v>
      </c>
    </row>
    <row r="137" spans="1:4" ht="15.5">
      <c r="A137" t="s">
        <v>294</v>
      </c>
      <c r="B137" s="114" t="s">
        <v>34</v>
      </c>
      <c r="C137">
        <v>0</v>
      </c>
      <c r="D137" t="s">
        <v>279</v>
      </c>
    </row>
    <row r="138" spans="1:4" ht="15.5">
      <c r="A138" t="s">
        <v>295</v>
      </c>
      <c r="B138" s="114" t="s">
        <v>296</v>
      </c>
      <c r="C138">
        <v>0</v>
      </c>
      <c r="D138" t="s">
        <v>297</v>
      </c>
    </row>
    <row r="139" spans="1:4" ht="15.5">
      <c r="A139" t="s">
        <v>300</v>
      </c>
      <c r="B139" s="114" t="s">
        <v>301</v>
      </c>
      <c r="C139">
        <v>0</v>
      </c>
      <c r="D139" t="s">
        <v>248</v>
      </c>
    </row>
    <row r="140" spans="1:4" ht="15.5">
      <c r="A140" t="s">
        <v>302</v>
      </c>
      <c r="B140" s="114" t="s">
        <v>303</v>
      </c>
      <c r="C140">
        <v>0</v>
      </c>
      <c r="D140" t="s">
        <v>279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6"/>
  <sheetViews>
    <sheetView topLeftCell="A50" zoomScaleNormal="100" workbookViewId="0">
      <selection activeCell="E69" sqref="E69:E71"/>
    </sheetView>
  </sheetViews>
  <sheetFormatPr defaultRowHeight="14.5"/>
  <cols>
    <col min="1" max="1" width="10.453125" style="11" customWidth="1"/>
    <col min="2" max="2" width="8.81640625" style="11" customWidth="1"/>
    <col min="3" max="3" width="13.1796875" style="11" customWidth="1"/>
    <col min="4" max="4" width="25.26953125" customWidth="1"/>
    <col min="5" max="6" width="15.453125" customWidth="1"/>
    <col min="10" max="10" width="10.1796875" customWidth="1"/>
  </cols>
  <sheetData>
    <row r="1" spans="1:17" ht="18.5">
      <c r="A1" s="132" t="s">
        <v>127</v>
      </c>
      <c r="B1" s="132"/>
      <c r="C1" s="132"/>
      <c r="D1" s="132"/>
      <c r="E1" s="132"/>
      <c r="F1" s="132"/>
      <c r="G1" s="132"/>
      <c r="H1" s="132"/>
      <c r="I1" s="132"/>
      <c r="K1" s="10" t="s">
        <v>138</v>
      </c>
      <c r="L1" s="9"/>
      <c r="M1" s="9"/>
      <c r="N1" s="9"/>
    </row>
    <row r="2" spans="1:17" ht="29.5" thickBot="1">
      <c r="A2" s="84" t="s">
        <v>120</v>
      </c>
      <c r="B2" s="84" t="s">
        <v>131</v>
      </c>
      <c r="C2" s="16" t="s">
        <v>125</v>
      </c>
      <c r="D2" s="2" t="s">
        <v>119</v>
      </c>
      <c r="E2" s="7" t="s">
        <v>124</v>
      </c>
      <c r="F2" s="7" t="s">
        <v>123</v>
      </c>
      <c r="G2" s="8" t="s">
        <v>121</v>
      </c>
      <c r="H2" s="8" t="s">
        <v>122</v>
      </c>
      <c r="I2" s="8" t="s">
        <v>129</v>
      </c>
      <c r="J2" s="7" t="s">
        <v>173</v>
      </c>
      <c r="K2" s="110" t="s">
        <v>222</v>
      </c>
      <c r="L2" s="9"/>
      <c r="M2" s="9"/>
      <c r="N2" s="9"/>
      <c r="O2" s="9"/>
      <c r="P2" s="9"/>
      <c r="Q2" s="9"/>
    </row>
    <row r="3" spans="1:17">
      <c r="A3" s="20" t="s">
        <v>306</v>
      </c>
      <c r="B3" s="82">
        <v>1</v>
      </c>
      <c r="C3" s="17">
        <f>VLOOKUP($A3,'Contestant Database'!$A$1:$C$349,3,FALSE)</f>
        <v>0.5</v>
      </c>
      <c r="D3" s="17" t="str">
        <f>VLOOKUP($A3,'Contestant Database'!$A$1:$C$349,2,FALSE)</f>
        <v>Brad Zuver</v>
      </c>
      <c r="E3" s="126">
        <v>3</v>
      </c>
      <c r="F3" s="129">
        <v>57.02</v>
      </c>
      <c r="G3" s="21">
        <f>IF(E3&gt;0,E3+SUM(C3:C5),0)</f>
        <v>5</v>
      </c>
      <c r="H3" s="13">
        <f>F3</f>
        <v>57.02</v>
      </c>
      <c r="I3" t="str">
        <f>$A$1</f>
        <v>Set #1</v>
      </c>
      <c r="J3" s="133"/>
    </row>
    <row r="4" spans="1:17">
      <c r="A4" s="20" t="s">
        <v>195</v>
      </c>
      <c r="B4" s="82">
        <v>2</v>
      </c>
      <c r="C4" s="18">
        <f>VLOOKUP($A4,'Contestant Database'!$A$1:$C$349,3,FALSE)</f>
        <v>0.75</v>
      </c>
      <c r="D4" s="18" t="str">
        <f>VLOOKUP($A4,'Contestant Database'!$A$1:$C$349,2,FALSE)</f>
        <v>Hali Dorsey</v>
      </c>
      <c r="E4" s="127"/>
      <c r="F4" s="130"/>
      <c r="G4" s="22">
        <f>IF(E3&gt;0,E3+SUM(C3:C5),0)</f>
        <v>5</v>
      </c>
      <c r="H4" s="14">
        <f>F3</f>
        <v>57.02</v>
      </c>
      <c r="I4" t="str">
        <f t="shared" ref="I4:I67" si="0">$A$1</f>
        <v>Set #1</v>
      </c>
      <c r="J4" s="134"/>
    </row>
    <row r="5" spans="1:17" ht="15" thickBot="1">
      <c r="A5" s="20" t="s">
        <v>85</v>
      </c>
      <c r="B5" s="82">
        <v>3</v>
      </c>
      <c r="C5" s="19">
        <f>VLOOKUP($A5,'Contestant Database'!$A$1:$C$349,3,FALSE)</f>
        <v>0.75</v>
      </c>
      <c r="D5" s="19" t="str">
        <f>VLOOKUP($A5,'Contestant Database'!$A$1:$C$349,2,FALSE)</f>
        <v>Maria Smith</v>
      </c>
      <c r="E5" s="128"/>
      <c r="F5" s="131"/>
      <c r="G5" s="23">
        <f>IF(E3&gt;0,E3+SUM(C3:C5),0)</f>
        <v>5</v>
      </c>
      <c r="H5" s="15">
        <f>F3</f>
        <v>57.02</v>
      </c>
      <c r="I5" t="str">
        <f t="shared" si="0"/>
        <v>Set #1</v>
      </c>
      <c r="J5" s="135"/>
    </row>
    <row r="6" spans="1:17">
      <c r="A6" s="20" t="s">
        <v>211</v>
      </c>
      <c r="B6" s="82">
        <v>4</v>
      </c>
      <c r="C6" s="17">
        <f>VLOOKUP($A6,'Contestant Database'!$A$1:$C$349,3,FALSE)</f>
        <v>1</v>
      </c>
      <c r="D6" s="17" t="str">
        <f>VLOOKUP($A6,'Contestant Database'!$A$1:$C$349,2,FALSE)</f>
        <v>Tiffany Cornish</v>
      </c>
      <c r="E6" s="126">
        <v>0</v>
      </c>
      <c r="F6" s="126" t="s">
        <v>307</v>
      </c>
      <c r="G6" s="21">
        <f>IF(E6&gt;0,E6+SUM(C6:C8),0)</f>
        <v>0</v>
      </c>
      <c r="H6" s="14" t="str">
        <f>F6</f>
        <v>NT</v>
      </c>
      <c r="I6" t="str">
        <f t="shared" si="0"/>
        <v>Set #1</v>
      </c>
      <c r="J6" s="133"/>
    </row>
    <row r="7" spans="1:17">
      <c r="A7" s="20" t="s">
        <v>89</v>
      </c>
      <c r="B7" s="82">
        <v>5</v>
      </c>
      <c r="C7" s="18">
        <f>VLOOKUP($A7,'Contestant Database'!$A$1:$C$349,3,FALSE)</f>
        <v>1</v>
      </c>
      <c r="D7" s="18" t="str">
        <f>VLOOKUP($A7,'Contestant Database'!$A$1:$C$349,2,FALSE)</f>
        <v>Tom Skeele</v>
      </c>
      <c r="E7" s="127"/>
      <c r="F7" s="127"/>
      <c r="G7" s="22">
        <f>IF(E6&gt;0,E6+SUM(C6:C8),0)</f>
        <v>0</v>
      </c>
      <c r="H7" s="14" t="str">
        <f>F6</f>
        <v>NT</v>
      </c>
      <c r="I7" t="str">
        <f t="shared" si="0"/>
        <v>Set #1</v>
      </c>
      <c r="J7" s="134"/>
    </row>
    <row r="8" spans="1:17" ht="15" thickBot="1">
      <c r="A8" s="20" t="s">
        <v>205</v>
      </c>
      <c r="B8" s="82">
        <v>6</v>
      </c>
      <c r="C8" s="19">
        <f>VLOOKUP($A8,'Contestant Database'!$A$1:$C$349,3,FALSE)</f>
        <v>0.75</v>
      </c>
      <c r="D8" s="19" t="str">
        <f>VLOOKUP($A8,'Contestant Database'!$A$1:$C$349,2,FALSE)</f>
        <v>Chelsie Hopkins</v>
      </c>
      <c r="E8" s="128"/>
      <c r="F8" s="128"/>
      <c r="G8" s="23">
        <f>IF(E6&gt;0,E6+SUM(C6:C8),0)</f>
        <v>0</v>
      </c>
      <c r="H8" s="15" t="str">
        <f>F6</f>
        <v>NT</v>
      </c>
      <c r="I8" t="str">
        <f t="shared" si="0"/>
        <v>Set #1</v>
      </c>
      <c r="J8" s="135"/>
    </row>
    <row r="9" spans="1:17">
      <c r="A9" s="20" t="s">
        <v>67</v>
      </c>
      <c r="B9" s="82">
        <v>7</v>
      </c>
      <c r="C9" s="17">
        <f>VLOOKUP($A9,'Contestant Database'!$A$1:$C$349,3,FALSE)</f>
        <v>0.25</v>
      </c>
      <c r="D9" s="17" t="str">
        <f>VLOOKUP($A9,'Contestant Database'!$A$1:$C$349,2,FALSE)</f>
        <v>Italy Spratt</v>
      </c>
      <c r="E9" s="126">
        <v>3</v>
      </c>
      <c r="F9" s="126">
        <v>59.95</v>
      </c>
      <c r="G9" s="21">
        <f>IF(E9&gt;0,E9+SUM(C9:C11),0)</f>
        <v>5.25</v>
      </c>
      <c r="H9" s="13">
        <f>F9</f>
        <v>59.95</v>
      </c>
      <c r="I9" t="str">
        <f t="shared" si="0"/>
        <v>Set #1</v>
      </c>
      <c r="J9" s="133"/>
    </row>
    <row r="10" spans="1:17">
      <c r="A10" s="20" t="s">
        <v>92</v>
      </c>
      <c r="B10" s="82">
        <v>8</v>
      </c>
      <c r="C10" s="18">
        <f>VLOOKUP($A10,'Contestant Database'!$A$1:$C$349,3,FALSE)</f>
        <v>1</v>
      </c>
      <c r="D10" s="18" t="str">
        <f>VLOOKUP($A10,'Contestant Database'!$A$1:$C$349,2,FALSE)</f>
        <v>Shareen Rowland</v>
      </c>
      <c r="E10" s="127"/>
      <c r="F10" s="127"/>
      <c r="G10" s="22">
        <f>IF(E9&gt;0,E9+SUM(C9:C11),0)</f>
        <v>5.25</v>
      </c>
      <c r="H10" s="14">
        <f>F9</f>
        <v>59.95</v>
      </c>
      <c r="I10" t="str">
        <f t="shared" si="0"/>
        <v>Set #1</v>
      </c>
      <c r="J10" s="134"/>
    </row>
    <row r="11" spans="1:17" ht="15" thickBot="1">
      <c r="A11" s="20" t="s">
        <v>104</v>
      </c>
      <c r="B11" s="82">
        <v>9</v>
      </c>
      <c r="C11" s="19">
        <f>VLOOKUP($A11,'Contestant Database'!$A$1:$C$349,3,FALSE)</f>
        <v>1</v>
      </c>
      <c r="D11" s="19" t="str">
        <f>VLOOKUP($A11,'Contestant Database'!$A$1:$C$349,2,FALSE)</f>
        <v>Sarah Casper</v>
      </c>
      <c r="E11" s="128"/>
      <c r="F11" s="128"/>
      <c r="G11" s="23">
        <f>IF(E9&gt;0,E9+SUM(C9:C11),0)</f>
        <v>5.25</v>
      </c>
      <c r="H11" s="15">
        <f>F9</f>
        <v>59.95</v>
      </c>
      <c r="I11" t="str">
        <f t="shared" si="0"/>
        <v>Set #1</v>
      </c>
      <c r="J11" s="135"/>
    </row>
    <row r="12" spans="1:17">
      <c r="A12" s="20" t="s">
        <v>85</v>
      </c>
      <c r="B12" s="82">
        <v>10</v>
      </c>
      <c r="C12" s="17">
        <f>VLOOKUP($A12,'Contestant Database'!$A$1:$C$349,3,FALSE)</f>
        <v>0.75</v>
      </c>
      <c r="D12" s="17" t="str">
        <f>VLOOKUP($A12,'Contestant Database'!$A$1:$C$349,2,FALSE)</f>
        <v>Maria Smith</v>
      </c>
      <c r="E12" s="126">
        <v>5</v>
      </c>
      <c r="F12" s="126">
        <v>53.23</v>
      </c>
      <c r="G12" s="21">
        <f>IF(E12&gt;0,E12+SUM(C12:C14),0)</f>
        <v>6.75</v>
      </c>
      <c r="H12" s="13">
        <f>F12</f>
        <v>53.23</v>
      </c>
      <c r="I12" t="str">
        <f t="shared" si="0"/>
        <v>Set #1</v>
      </c>
      <c r="J12" s="133"/>
    </row>
    <row r="13" spans="1:17">
      <c r="A13" s="20" t="s">
        <v>74</v>
      </c>
      <c r="B13" s="82">
        <v>11</v>
      </c>
      <c r="C13" s="18">
        <f>VLOOKUP($A13,'Contestant Database'!$A$1:$C$349,3,FALSE)</f>
        <v>0.5</v>
      </c>
      <c r="D13" s="18" t="str">
        <f>VLOOKUP($A13,'Contestant Database'!$A$1:$C$349,2,FALSE)</f>
        <v>Janice Wimberley</v>
      </c>
      <c r="E13" s="127"/>
      <c r="F13" s="127"/>
      <c r="G13" s="22">
        <f>IF(E12&gt;0,E12+SUM(C12:C14),0)</f>
        <v>6.75</v>
      </c>
      <c r="H13" s="14">
        <f>F12</f>
        <v>53.23</v>
      </c>
      <c r="I13" t="str">
        <f t="shared" si="0"/>
        <v>Set #1</v>
      </c>
      <c r="J13" s="134"/>
    </row>
    <row r="14" spans="1:17" ht="15" thickBot="1">
      <c r="A14" s="20" t="s">
        <v>206</v>
      </c>
      <c r="B14" s="82">
        <v>12</v>
      </c>
      <c r="C14" s="19">
        <f>VLOOKUP($A14,'Contestant Database'!$A$1:$C$349,3,FALSE)</f>
        <v>0.5</v>
      </c>
      <c r="D14" s="19" t="str">
        <f>VLOOKUP($A14,'Contestant Database'!$A$1:$C$349,2,FALSE)</f>
        <v>Brad Zuver</v>
      </c>
      <c r="E14" s="128"/>
      <c r="F14" s="128"/>
      <c r="G14" s="23">
        <f>IF(E12&gt;0,E12+SUM(C12:C14),0)</f>
        <v>6.75</v>
      </c>
      <c r="H14" s="15">
        <f>F12</f>
        <v>53.23</v>
      </c>
      <c r="I14" t="str">
        <f t="shared" si="0"/>
        <v>Set #1</v>
      </c>
      <c r="J14" s="135"/>
    </row>
    <row r="15" spans="1:17">
      <c r="A15" s="20" t="s">
        <v>104</v>
      </c>
      <c r="B15" s="82">
        <v>13</v>
      </c>
      <c r="C15" s="17">
        <f>VLOOKUP($A15,'Contestant Database'!$A$1:$C$349,3,FALSE)</f>
        <v>1</v>
      </c>
      <c r="D15" s="17" t="str">
        <f>VLOOKUP($A15,'Contestant Database'!$A$1:$C$349,2,FALSE)</f>
        <v>Sarah Casper</v>
      </c>
      <c r="E15" s="126">
        <v>4</v>
      </c>
      <c r="F15" s="126">
        <v>45.89</v>
      </c>
      <c r="G15" s="21">
        <f>IF(E15&gt;0,E15+SUM(C15:C17),0)</f>
        <v>6.5</v>
      </c>
      <c r="H15" s="13">
        <f>F15</f>
        <v>45.89</v>
      </c>
      <c r="I15" t="str">
        <f t="shared" si="0"/>
        <v>Set #1</v>
      </c>
      <c r="J15" s="133"/>
    </row>
    <row r="16" spans="1:17">
      <c r="A16" s="20" t="s">
        <v>85</v>
      </c>
      <c r="B16" s="82">
        <v>14</v>
      </c>
      <c r="C16" s="18">
        <f>VLOOKUP($A16,'Contestant Database'!$A$1:$C$349,3,FALSE)</f>
        <v>0.75</v>
      </c>
      <c r="D16" s="18" t="str">
        <f>VLOOKUP($A16,'Contestant Database'!$A$1:$C$349,2,FALSE)</f>
        <v>Maria Smith</v>
      </c>
      <c r="E16" s="127"/>
      <c r="F16" s="127"/>
      <c r="G16" s="22">
        <f>IF(E15&gt;0,E15+SUM(C15:C17),0)</f>
        <v>6.5</v>
      </c>
      <c r="H16" s="14">
        <f>F15</f>
        <v>45.89</v>
      </c>
      <c r="I16" t="str">
        <f t="shared" si="0"/>
        <v>Set #1</v>
      </c>
      <c r="J16" s="134"/>
    </row>
    <row r="17" spans="1:10" ht="15" thickBot="1">
      <c r="A17" s="20" t="s">
        <v>205</v>
      </c>
      <c r="B17" s="82">
        <v>15</v>
      </c>
      <c r="C17" s="19">
        <f>VLOOKUP($A17,'Contestant Database'!$A$1:$C$349,3,FALSE)</f>
        <v>0.75</v>
      </c>
      <c r="D17" s="19" t="str">
        <f>VLOOKUP($A17,'Contestant Database'!$A$1:$C$349,2,FALSE)</f>
        <v>Chelsie Hopkins</v>
      </c>
      <c r="E17" s="128"/>
      <c r="F17" s="128"/>
      <c r="G17" s="23">
        <f>IF(E15&gt;0,E15+SUM(C15:C17),0)</f>
        <v>6.5</v>
      </c>
      <c r="H17" s="15">
        <f>F15</f>
        <v>45.89</v>
      </c>
      <c r="I17" t="str">
        <f t="shared" si="0"/>
        <v>Set #1</v>
      </c>
      <c r="J17" s="135"/>
    </row>
    <row r="18" spans="1:10">
      <c r="A18" s="20" t="s">
        <v>54</v>
      </c>
      <c r="B18" s="82">
        <v>16</v>
      </c>
      <c r="C18" s="17">
        <f>VLOOKUP($A18,'Contestant Database'!$A$1:$C$349,3,FALSE)</f>
        <v>0</v>
      </c>
      <c r="D18" s="17" t="str">
        <f>VLOOKUP($A18,'Contestant Database'!$A$1:$C$349,2,FALSE)</f>
        <v>Floyd Foster</v>
      </c>
      <c r="E18" s="126">
        <v>9</v>
      </c>
      <c r="F18" s="126">
        <v>58.67</v>
      </c>
      <c r="G18" s="21">
        <f>IF(E18&gt;0,E18+SUM(C18:C20),0)</f>
        <v>10</v>
      </c>
      <c r="H18" s="13">
        <f>F18</f>
        <v>58.67</v>
      </c>
      <c r="I18" t="str">
        <f t="shared" si="0"/>
        <v>Set #1</v>
      </c>
      <c r="J18" s="133"/>
    </row>
    <row r="19" spans="1:10">
      <c r="A19" s="20" t="s">
        <v>86</v>
      </c>
      <c r="B19" s="82">
        <v>17</v>
      </c>
      <c r="C19" s="18">
        <f>VLOOKUP($A19,'Contestant Database'!$A$1:$C$349,3,FALSE)</f>
        <v>1</v>
      </c>
      <c r="D19" s="18" t="str">
        <f>VLOOKUP($A19,'Contestant Database'!$A$1:$C$349,2,FALSE)</f>
        <v>Logan Blackman</v>
      </c>
      <c r="E19" s="127"/>
      <c r="F19" s="127"/>
      <c r="G19" s="22">
        <f>IF(E18&gt;0,E18+SUM(C18:C20),0)</f>
        <v>10</v>
      </c>
      <c r="H19" s="14">
        <f>F18</f>
        <v>58.67</v>
      </c>
      <c r="I19" t="str">
        <f t="shared" si="0"/>
        <v>Set #1</v>
      </c>
      <c r="J19" s="134"/>
    </row>
    <row r="20" spans="1:10" ht="15" thickBot="1">
      <c r="A20" s="20" t="s">
        <v>55</v>
      </c>
      <c r="B20" s="82">
        <v>18</v>
      </c>
      <c r="C20" s="19">
        <f>VLOOKUP($A20,'Contestant Database'!$A$1:$C$349,3,FALSE)</f>
        <v>0</v>
      </c>
      <c r="D20" s="19" t="str">
        <f>VLOOKUP($A20,'Contestant Database'!$A$1:$C$349,2,FALSE)</f>
        <v>Mike Bloom</v>
      </c>
      <c r="E20" s="128"/>
      <c r="F20" s="128"/>
      <c r="G20" s="23">
        <f>IF(E18&gt;0,E18+SUM(C18:C20),0)</f>
        <v>10</v>
      </c>
      <c r="H20" s="15">
        <f>F18</f>
        <v>58.67</v>
      </c>
      <c r="I20" t="str">
        <f t="shared" si="0"/>
        <v>Set #1</v>
      </c>
      <c r="J20" s="135"/>
    </row>
    <row r="21" spans="1:10">
      <c r="A21" s="20" t="s">
        <v>70</v>
      </c>
      <c r="B21" s="82">
        <v>19</v>
      </c>
      <c r="C21" s="17">
        <f>VLOOKUP($A21,'Contestant Database'!$A$1:$C$349,3,FALSE)</f>
        <v>0</v>
      </c>
      <c r="D21" s="17" t="str">
        <f>VLOOKUP($A21,'Contestant Database'!$A$1:$C$349,2,FALSE)</f>
        <v>Carey Cathey</v>
      </c>
      <c r="E21" s="126">
        <v>0</v>
      </c>
      <c r="F21" s="126" t="s">
        <v>307</v>
      </c>
      <c r="G21" s="21">
        <f>IF(E21&gt;0,E21+SUM(C21:C23),0)</f>
        <v>0</v>
      </c>
      <c r="H21" s="13" t="str">
        <f>F21</f>
        <v>NT</v>
      </c>
      <c r="I21" t="str">
        <f t="shared" si="0"/>
        <v>Set #1</v>
      </c>
      <c r="J21" s="133"/>
    </row>
    <row r="22" spans="1:10">
      <c r="A22" s="20" t="s">
        <v>213</v>
      </c>
      <c r="B22" s="82">
        <v>20</v>
      </c>
      <c r="C22" s="18">
        <f>VLOOKUP($A22,'Contestant Database'!$A$1:$C$349,3,FALSE)</f>
        <v>1</v>
      </c>
      <c r="D22" s="18" t="str">
        <f>VLOOKUP($A22,'Contestant Database'!$A$1:$C$349,2,FALSE)</f>
        <v>Karissa Jubie</v>
      </c>
      <c r="E22" s="127"/>
      <c r="F22" s="127"/>
      <c r="G22" s="22">
        <f>IF(E21&gt;0,E21+SUM(C21:C23),0)</f>
        <v>0</v>
      </c>
      <c r="H22" s="14" t="str">
        <f>F21</f>
        <v>NT</v>
      </c>
      <c r="I22" t="str">
        <f t="shared" si="0"/>
        <v>Set #1</v>
      </c>
      <c r="J22" s="134"/>
    </row>
    <row r="23" spans="1:10" ht="15" thickBot="1">
      <c r="A23" s="20" t="s">
        <v>67</v>
      </c>
      <c r="B23" s="82">
        <v>21</v>
      </c>
      <c r="C23" s="19">
        <f>VLOOKUP($A23,'Contestant Database'!$A$1:$C$349,3,FALSE)</f>
        <v>0.25</v>
      </c>
      <c r="D23" s="19" t="str">
        <f>VLOOKUP($A23,'Contestant Database'!$A$1:$C$349,2,FALSE)</f>
        <v>Italy Spratt</v>
      </c>
      <c r="E23" s="128"/>
      <c r="F23" s="128"/>
      <c r="G23" s="23">
        <f>IF(E21&gt;0,E21+SUM(C21:C23),0)</f>
        <v>0</v>
      </c>
      <c r="H23" s="15" t="str">
        <f>F21</f>
        <v>NT</v>
      </c>
      <c r="I23" t="str">
        <f t="shared" si="0"/>
        <v>Set #1</v>
      </c>
      <c r="J23" s="135"/>
    </row>
    <row r="24" spans="1:10">
      <c r="A24" s="20" t="s">
        <v>54</v>
      </c>
      <c r="B24" s="82">
        <v>22</v>
      </c>
      <c r="C24" s="17">
        <f>VLOOKUP($A24,'Contestant Database'!$A$1:$C$349,3,FALSE)</f>
        <v>0</v>
      </c>
      <c r="D24" s="17" t="str">
        <f>VLOOKUP($A24,'Contestant Database'!$A$1:$C$349,2,FALSE)</f>
        <v>Floyd Foster</v>
      </c>
      <c r="E24" s="126">
        <v>5</v>
      </c>
      <c r="F24" s="126">
        <v>52.04</v>
      </c>
      <c r="G24" s="21">
        <f>IF(E24&gt;0,E24+SUM(C24:C26),0)</f>
        <v>6.75</v>
      </c>
      <c r="H24" s="13">
        <f>F24</f>
        <v>52.04</v>
      </c>
      <c r="I24" t="str">
        <f t="shared" si="0"/>
        <v>Set #1</v>
      </c>
      <c r="J24" s="133"/>
    </row>
    <row r="25" spans="1:10">
      <c r="A25" s="20" t="s">
        <v>304</v>
      </c>
      <c r="B25" s="82">
        <v>23</v>
      </c>
      <c r="C25" s="18">
        <f>VLOOKUP($A25,'Contestant Database'!$A$1:$C$349,3,FALSE)</f>
        <v>1</v>
      </c>
      <c r="D25" s="18" t="str">
        <f>VLOOKUP($A25,'Contestant Database'!$A$1:$C$349,2,FALSE)</f>
        <v>Alex Saleman</v>
      </c>
      <c r="E25" s="127"/>
      <c r="F25" s="127"/>
      <c r="G25" s="22">
        <f>IF(E24&gt;0,E24+SUM(C24:C26),0)</f>
        <v>6.75</v>
      </c>
      <c r="H25" s="14">
        <f>F24</f>
        <v>52.04</v>
      </c>
      <c r="I25" t="str">
        <f t="shared" si="0"/>
        <v>Set #1</v>
      </c>
      <c r="J25" s="134"/>
    </row>
    <row r="26" spans="1:10" ht="15" thickBot="1">
      <c r="A26" s="20" t="s">
        <v>85</v>
      </c>
      <c r="B26" s="82">
        <v>24</v>
      </c>
      <c r="C26" s="19">
        <f>VLOOKUP($A26,'Contestant Database'!$A$1:$C$349,3,FALSE)</f>
        <v>0.75</v>
      </c>
      <c r="D26" s="19" t="str">
        <f>VLOOKUP($A26,'Contestant Database'!$A$1:$C$349,2,FALSE)</f>
        <v>Maria Smith</v>
      </c>
      <c r="E26" s="128"/>
      <c r="F26" s="128"/>
      <c r="G26" s="23">
        <f>IF(E24&gt;0,E24+SUM(C24:C26),0)</f>
        <v>6.75</v>
      </c>
      <c r="H26" s="15">
        <f>F24</f>
        <v>52.04</v>
      </c>
      <c r="I26" t="str">
        <f t="shared" si="0"/>
        <v>Set #1</v>
      </c>
      <c r="J26" s="135"/>
    </row>
    <row r="27" spans="1:10">
      <c r="A27" s="20" t="s">
        <v>89</v>
      </c>
      <c r="B27" s="82">
        <v>25</v>
      </c>
      <c r="C27" s="17">
        <f>VLOOKUP($A27,'Contestant Database'!$A$1:$C$349,3,FALSE)</f>
        <v>1</v>
      </c>
      <c r="D27" s="17" t="str">
        <f>VLOOKUP($A27,'Contestant Database'!$A$1:$C$349,2,FALSE)</f>
        <v>Tom Skeele</v>
      </c>
      <c r="E27" s="126">
        <v>4</v>
      </c>
      <c r="F27" s="126">
        <v>54.9</v>
      </c>
      <c r="G27" s="21">
        <f>IF(E27&gt;0,E27+SUM(C27:C29),0)</f>
        <v>6</v>
      </c>
      <c r="H27" s="13">
        <f>F27</f>
        <v>54.9</v>
      </c>
      <c r="I27" t="str">
        <f t="shared" si="0"/>
        <v>Set #1</v>
      </c>
      <c r="J27" s="133"/>
    </row>
    <row r="28" spans="1:10">
      <c r="A28" s="20" t="s">
        <v>195</v>
      </c>
      <c r="B28" s="82">
        <v>26</v>
      </c>
      <c r="C28" s="18">
        <f>VLOOKUP($A28,'Contestant Database'!$A$1:$C$349,3,FALSE)</f>
        <v>0.75</v>
      </c>
      <c r="D28" s="18" t="str">
        <f>VLOOKUP($A28,'Contestant Database'!$A$1:$C$349,2,FALSE)</f>
        <v>Hali Dorsey</v>
      </c>
      <c r="E28" s="127"/>
      <c r="F28" s="127"/>
      <c r="G28" s="22">
        <f>IF(E27&gt;0,E27+SUM(C27:C29),0)</f>
        <v>6</v>
      </c>
      <c r="H28" s="14">
        <f>F27</f>
        <v>54.9</v>
      </c>
      <c r="I28" t="str">
        <f t="shared" si="0"/>
        <v>Set #1</v>
      </c>
      <c r="J28" s="134"/>
    </row>
    <row r="29" spans="1:10" ht="15" thickBot="1">
      <c r="A29" s="20" t="s">
        <v>60</v>
      </c>
      <c r="B29" s="82">
        <v>27</v>
      </c>
      <c r="C29" s="19">
        <f>VLOOKUP($A29,'Contestant Database'!$A$1:$C$349,3,FALSE)</f>
        <v>0.25</v>
      </c>
      <c r="D29" s="19" t="str">
        <f>VLOOKUP($A29,'Contestant Database'!$A$1:$C$349,2,FALSE)</f>
        <v>Tana Brickey</v>
      </c>
      <c r="E29" s="128"/>
      <c r="F29" s="128"/>
      <c r="G29" s="23">
        <f>IF(E27&gt;0,E27+SUM(C27:C29),0)</f>
        <v>6</v>
      </c>
      <c r="H29" s="15">
        <f>F27</f>
        <v>54.9</v>
      </c>
      <c r="I29" t="str">
        <f t="shared" si="0"/>
        <v>Set #1</v>
      </c>
      <c r="J29" s="135"/>
    </row>
    <row r="30" spans="1:10">
      <c r="A30" s="20" t="s">
        <v>86</v>
      </c>
      <c r="B30" s="82">
        <v>28</v>
      </c>
      <c r="C30" s="17">
        <f>VLOOKUP($A30,'Contestant Database'!$A$1:$C$349,3,FALSE)</f>
        <v>1</v>
      </c>
      <c r="D30" s="17" t="str">
        <f>VLOOKUP($A30,'Contestant Database'!$A$1:$C$349,2,FALSE)</f>
        <v>Logan Blackman</v>
      </c>
      <c r="E30" s="126">
        <v>3</v>
      </c>
      <c r="F30" s="126">
        <v>53.98</v>
      </c>
      <c r="G30" s="21">
        <f>IF(E30&gt;0,E30+SUM(C30:C32),0)</f>
        <v>5.25</v>
      </c>
      <c r="H30" s="13">
        <f>F30</f>
        <v>53.98</v>
      </c>
      <c r="I30" t="str">
        <f t="shared" si="0"/>
        <v>Set #1</v>
      </c>
      <c r="J30" s="133"/>
    </row>
    <row r="31" spans="1:10">
      <c r="A31" s="20" t="s">
        <v>205</v>
      </c>
      <c r="B31" s="82">
        <v>29</v>
      </c>
      <c r="C31" s="18">
        <f>VLOOKUP($A31,'Contestant Database'!$A$1:$C$349,3,FALSE)</f>
        <v>0.75</v>
      </c>
      <c r="D31" s="18" t="str">
        <f>VLOOKUP($A31,'Contestant Database'!$A$1:$C$349,2,FALSE)</f>
        <v>Chelsie Hopkins</v>
      </c>
      <c r="E31" s="127"/>
      <c r="F31" s="127"/>
      <c r="G31" s="22">
        <f>IF(E30&gt;0,E30+SUM(C30:C32),0)</f>
        <v>5.25</v>
      </c>
      <c r="H31" s="14">
        <f>F30</f>
        <v>53.98</v>
      </c>
      <c r="I31" t="str">
        <f t="shared" si="0"/>
        <v>Set #1</v>
      </c>
      <c r="J31" s="134"/>
    </row>
    <row r="32" spans="1:10" ht="15" thickBot="1">
      <c r="A32" s="20" t="s">
        <v>74</v>
      </c>
      <c r="B32" s="82">
        <v>30</v>
      </c>
      <c r="C32" s="19">
        <f>VLOOKUP($A32,'Contestant Database'!$A$1:$C$349,3,FALSE)</f>
        <v>0.5</v>
      </c>
      <c r="D32" s="19" t="str">
        <f>VLOOKUP($A32,'Contestant Database'!$A$1:$C$349,2,FALSE)</f>
        <v>Janice Wimberley</v>
      </c>
      <c r="E32" s="128"/>
      <c r="F32" s="128"/>
      <c r="G32" s="23">
        <f>IF(E30&gt;0,E30+SUM(C30:C32),0)</f>
        <v>5.25</v>
      </c>
      <c r="H32" s="15">
        <f>F30</f>
        <v>53.98</v>
      </c>
      <c r="I32" t="str">
        <f t="shared" si="0"/>
        <v>Set #1</v>
      </c>
      <c r="J32" s="135"/>
    </row>
    <row r="33" spans="1:10">
      <c r="A33" s="20" t="s">
        <v>104</v>
      </c>
      <c r="B33" s="82">
        <v>31</v>
      </c>
      <c r="C33" s="17">
        <f>VLOOKUP($A33,'Contestant Database'!$A$1:$C$349,3,FALSE)</f>
        <v>1</v>
      </c>
      <c r="D33" s="17" t="str">
        <f>VLOOKUP($A33,'Contestant Database'!$A$1:$C$349,2,FALSE)</f>
        <v>Sarah Casper</v>
      </c>
      <c r="E33" s="126">
        <v>6</v>
      </c>
      <c r="F33" s="126">
        <v>59.79</v>
      </c>
      <c r="G33" s="21">
        <f>IF(E33&gt;0,E33+SUM(C33:C35),0)</f>
        <v>8</v>
      </c>
      <c r="H33" s="13">
        <f>F33</f>
        <v>59.79</v>
      </c>
      <c r="I33" t="str">
        <f t="shared" si="0"/>
        <v>Set #1</v>
      </c>
      <c r="J33" s="133"/>
    </row>
    <row r="34" spans="1:10">
      <c r="A34" s="20" t="s">
        <v>54</v>
      </c>
      <c r="B34" s="82">
        <v>32</v>
      </c>
      <c r="C34" s="18">
        <f>VLOOKUP($A34,'Contestant Database'!$A$1:$C$349,3,FALSE)</f>
        <v>0</v>
      </c>
      <c r="D34" s="18" t="str">
        <f>VLOOKUP($A34,'Contestant Database'!$A$1:$C$349,2,FALSE)</f>
        <v>Floyd Foster</v>
      </c>
      <c r="E34" s="127"/>
      <c r="F34" s="127"/>
      <c r="G34" s="22">
        <f>IF(E33&gt;0,E33+SUM(C33:C35),0)</f>
        <v>8</v>
      </c>
      <c r="H34" s="14">
        <f>F33</f>
        <v>59.79</v>
      </c>
      <c r="I34" t="str">
        <f t="shared" si="0"/>
        <v>Set #1</v>
      </c>
      <c r="J34" s="134"/>
    </row>
    <row r="35" spans="1:10" ht="15" thickBot="1">
      <c r="A35" s="20" t="s">
        <v>211</v>
      </c>
      <c r="B35" s="82">
        <v>33</v>
      </c>
      <c r="C35" s="19">
        <f>VLOOKUP($A35,'Contestant Database'!$A$1:$C$349,3,FALSE)</f>
        <v>1</v>
      </c>
      <c r="D35" s="19" t="str">
        <f>VLOOKUP($A35,'Contestant Database'!$A$1:$C$349,2,FALSE)</f>
        <v>Tiffany Cornish</v>
      </c>
      <c r="E35" s="128"/>
      <c r="F35" s="128"/>
      <c r="G35" s="23">
        <f>IF(E33&gt;0,E33+SUM(C33:C35),0)</f>
        <v>8</v>
      </c>
      <c r="H35" s="15">
        <f>F33</f>
        <v>59.79</v>
      </c>
      <c r="I35" t="str">
        <f t="shared" si="0"/>
        <v>Set #1</v>
      </c>
      <c r="J35" s="135"/>
    </row>
    <row r="36" spans="1:10">
      <c r="A36" s="20" t="s">
        <v>195</v>
      </c>
      <c r="B36" s="82">
        <v>34</v>
      </c>
      <c r="C36" s="17">
        <f>VLOOKUP($A36,'Contestant Database'!$A$1:$C$349,3,FALSE)</f>
        <v>0.75</v>
      </c>
      <c r="D36" s="17" t="str">
        <f>VLOOKUP($A36,'Contestant Database'!$A$1:$C$349,2,FALSE)</f>
        <v>Hali Dorsey</v>
      </c>
      <c r="E36" s="126">
        <v>5</v>
      </c>
      <c r="F36" s="126">
        <v>53.92</v>
      </c>
      <c r="G36" s="21">
        <f>IF(E36&gt;0,E36+SUM(C36:C38),0)</f>
        <v>6.75</v>
      </c>
      <c r="H36" s="13">
        <f>F36</f>
        <v>53.92</v>
      </c>
      <c r="I36" t="str">
        <f t="shared" si="0"/>
        <v>Set #1</v>
      </c>
      <c r="J36" s="133"/>
    </row>
    <row r="37" spans="1:10">
      <c r="A37" s="20" t="s">
        <v>67</v>
      </c>
      <c r="B37" s="82">
        <v>35</v>
      </c>
      <c r="C37" s="18">
        <f>VLOOKUP($A37,'Contestant Database'!$A$1:$C$349,3,FALSE)</f>
        <v>0.25</v>
      </c>
      <c r="D37" s="18" t="str">
        <f>VLOOKUP($A37,'Contestant Database'!$A$1:$C$349,2,FALSE)</f>
        <v>Italy Spratt</v>
      </c>
      <c r="E37" s="127"/>
      <c r="F37" s="127"/>
      <c r="G37" s="22">
        <f>IF(E36&gt;0,E36+SUM(C36:C38),0)</f>
        <v>6.75</v>
      </c>
      <c r="H37" s="14">
        <f>F36</f>
        <v>53.92</v>
      </c>
      <c r="I37" t="str">
        <f t="shared" si="0"/>
        <v>Set #1</v>
      </c>
      <c r="J37" s="134"/>
    </row>
    <row r="38" spans="1:10" ht="15" thickBot="1">
      <c r="A38" s="20" t="s">
        <v>205</v>
      </c>
      <c r="B38" s="82">
        <v>36</v>
      </c>
      <c r="C38" s="19">
        <f>VLOOKUP($A38,'Contestant Database'!$A$1:$C$349,3,FALSE)</f>
        <v>0.75</v>
      </c>
      <c r="D38" s="19" t="str">
        <f>VLOOKUP($A38,'Contestant Database'!$A$1:$C$349,2,FALSE)</f>
        <v>Chelsie Hopkins</v>
      </c>
      <c r="E38" s="128"/>
      <c r="F38" s="128"/>
      <c r="G38" s="23">
        <f>IF(E36&gt;0,E36+SUM(C36:C38),0)</f>
        <v>6.75</v>
      </c>
      <c r="H38" s="15">
        <f>F36</f>
        <v>53.92</v>
      </c>
      <c r="I38" t="str">
        <f t="shared" si="0"/>
        <v>Set #1</v>
      </c>
      <c r="J38" s="135"/>
    </row>
    <row r="39" spans="1:10">
      <c r="A39" s="20" t="s">
        <v>60</v>
      </c>
      <c r="B39" s="82">
        <v>37</v>
      </c>
      <c r="C39" s="17">
        <f>VLOOKUP($A39,'Contestant Database'!$A$1:$C$349,3,FALSE)</f>
        <v>0.25</v>
      </c>
      <c r="D39" s="17" t="str">
        <f>VLOOKUP($A39,'Contestant Database'!$A$1:$C$349,2,FALSE)</f>
        <v>Tana Brickey</v>
      </c>
      <c r="E39" s="126">
        <v>0</v>
      </c>
      <c r="F39" s="126" t="s">
        <v>307</v>
      </c>
      <c r="G39" s="21">
        <f>IF(E39&gt;0,E39+SUM(C39:C41),0)</f>
        <v>0</v>
      </c>
      <c r="H39" s="13" t="str">
        <f>F39</f>
        <v>NT</v>
      </c>
      <c r="I39" t="str">
        <f t="shared" si="0"/>
        <v>Set #1</v>
      </c>
      <c r="J39" s="133"/>
    </row>
    <row r="40" spans="1:10">
      <c r="A40" s="20" t="s">
        <v>92</v>
      </c>
      <c r="B40" s="82">
        <v>38</v>
      </c>
      <c r="C40" s="18">
        <f>VLOOKUP($A40,'Contestant Database'!$A$1:$C$349,3,FALSE)</f>
        <v>1</v>
      </c>
      <c r="D40" s="18" t="str">
        <f>VLOOKUP($A40,'Contestant Database'!$A$1:$C$349,2,FALSE)</f>
        <v>Shareen Rowland</v>
      </c>
      <c r="E40" s="127"/>
      <c r="F40" s="127"/>
      <c r="G40" s="22">
        <f>IF(E39&gt;0,E39+SUM(C39:C41),0)</f>
        <v>0</v>
      </c>
      <c r="H40" s="14" t="str">
        <f>F39</f>
        <v>NT</v>
      </c>
      <c r="I40" t="str">
        <f t="shared" si="0"/>
        <v>Set #1</v>
      </c>
      <c r="J40" s="134"/>
    </row>
    <row r="41" spans="1:10" ht="15" thickBot="1">
      <c r="A41" s="20" t="s">
        <v>206</v>
      </c>
      <c r="B41" s="82">
        <v>39</v>
      </c>
      <c r="C41" s="19">
        <f>VLOOKUP($A41,'Contestant Database'!$A$1:$C$349,3,FALSE)</f>
        <v>0.5</v>
      </c>
      <c r="D41" s="19" t="str">
        <f>VLOOKUP($A41,'Contestant Database'!$A$1:$C$349,2,FALSE)</f>
        <v>Brad Zuver</v>
      </c>
      <c r="E41" s="128"/>
      <c r="F41" s="128"/>
      <c r="G41" s="23">
        <f>IF(E39&gt;0,E39+SUM(C39:C41),0)</f>
        <v>0</v>
      </c>
      <c r="H41" s="15" t="str">
        <f>F39</f>
        <v>NT</v>
      </c>
      <c r="I41" t="str">
        <f t="shared" si="0"/>
        <v>Set #1</v>
      </c>
      <c r="J41" s="135"/>
    </row>
    <row r="42" spans="1:10">
      <c r="A42" s="20" t="s">
        <v>70</v>
      </c>
      <c r="B42" s="82">
        <v>40</v>
      </c>
      <c r="C42" s="17">
        <f>VLOOKUP($A42,'Contestant Database'!$A$1:$C$349,3,FALSE)</f>
        <v>0</v>
      </c>
      <c r="D42" s="17" t="str">
        <f>VLOOKUP($A42,'Contestant Database'!$A$1:$C$349,2,FALSE)</f>
        <v>Carey Cathey</v>
      </c>
      <c r="E42" s="126">
        <v>8</v>
      </c>
      <c r="F42" s="126">
        <v>54.51</v>
      </c>
      <c r="G42" s="21">
        <f>IF(E42&gt;0,E42+SUM(C42:C44),0)</f>
        <v>8.75</v>
      </c>
      <c r="H42" s="13">
        <f>F42</f>
        <v>54.51</v>
      </c>
      <c r="I42" t="str">
        <f t="shared" si="0"/>
        <v>Set #1</v>
      </c>
      <c r="J42" s="133"/>
    </row>
    <row r="43" spans="1:10">
      <c r="A43" s="20" t="s">
        <v>54</v>
      </c>
      <c r="B43" s="82">
        <v>41</v>
      </c>
      <c r="C43" s="18">
        <f>VLOOKUP($A43,'Contestant Database'!$A$1:$C$349,3,FALSE)</f>
        <v>0</v>
      </c>
      <c r="D43" s="18" t="str">
        <f>VLOOKUP($A43,'Contestant Database'!$A$1:$C$349,2,FALSE)</f>
        <v>Floyd Foster</v>
      </c>
      <c r="E43" s="127"/>
      <c r="F43" s="127"/>
      <c r="G43" s="22">
        <f>IF(E42&gt;0,E42+SUM(C42:C44),0)</f>
        <v>8.75</v>
      </c>
      <c r="H43" s="14">
        <f>F42</f>
        <v>54.51</v>
      </c>
      <c r="I43" t="str">
        <f t="shared" si="0"/>
        <v>Set #1</v>
      </c>
      <c r="J43" s="134"/>
    </row>
    <row r="44" spans="1:10" ht="15" thickBot="1">
      <c r="A44" s="20" t="s">
        <v>85</v>
      </c>
      <c r="B44" s="82">
        <v>42</v>
      </c>
      <c r="C44" s="19">
        <f>VLOOKUP($A44,'Contestant Database'!$A$1:$C$349,3,FALSE)</f>
        <v>0.75</v>
      </c>
      <c r="D44" s="19" t="str">
        <f>VLOOKUP($A44,'Contestant Database'!$A$1:$C$349,2,FALSE)</f>
        <v>Maria Smith</v>
      </c>
      <c r="E44" s="128"/>
      <c r="F44" s="128"/>
      <c r="G44" s="23">
        <f>IF(E42&gt;0,E42+SUM(C42:C44),0)</f>
        <v>8.75</v>
      </c>
      <c r="H44" s="15">
        <f>F42</f>
        <v>54.51</v>
      </c>
      <c r="I44" t="str">
        <f t="shared" si="0"/>
        <v>Set #1</v>
      </c>
      <c r="J44" s="135"/>
    </row>
    <row r="45" spans="1:10">
      <c r="A45" s="20" t="s">
        <v>206</v>
      </c>
      <c r="B45" s="82">
        <v>43</v>
      </c>
      <c r="C45" s="17">
        <f>VLOOKUP($A45,'Contestant Database'!$A$1:$C$349,3,FALSE)</f>
        <v>0.5</v>
      </c>
      <c r="D45" s="17" t="str">
        <f>VLOOKUP($A45,'Contestant Database'!$A$1:$C$349,2,FALSE)</f>
        <v>Brad Zuver</v>
      </c>
      <c r="E45" s="126">
        <v>3</v>
      </c>
      <c r="F45" s="126">
        <v>38.020000000000003</v>
      </c>
      <c r="G45" s="21">
        <f>IF(E45&gt;0,E45+SUM(C45:C47),0)</f>
        <v>5.5</v>
      </c>
      <c r="H45" s="13">
        <f>F45</f>
        <v>38.020000000000003</v>
      </c>
      <c r="I45" t="str">
        <f t="shared" si="0"/>
        <v>Set #1</v>
      </c>
      <c r="J45" s="133"/>
    </row>
    <row r="46" spans="1:10">
      <c r="A46" s="20" t="s">
        <v>304</v>
      </c>
      <c r="B46" s="82">
        <v>44</v>
      </c>
      <c r="C46" s="18">
        <f>VLOOKUP($A46,'Contestant Database'!$A$1:$C$349,3,FALSE)</f>
        <v>1</v>
      </c>
      <c r="D46" s="18" t="str">
        <f>VLOOKUP($A46,'Contestant Database'!$A$1:$C$349,2,FALSE)</f>
        <v>Alex Saleman</v>
      </c>
      <c r="E46" s="127"/>
      <c r="F46" s="127"/>
      <c r="G46" s="22">
        <f>IF(E45&gt;0,E45+SUM(C45:C47),0)</f>
        <v>5.5</v>
      </c>
      <c r="H46" s="14">
        <f>F45</f>
        <v>38.020000000000003</v>
      </c>
      <c r="I46" t="str">
        <f t="shared" si="0"/>
        <v>Set #1</v>
      </c>
      <c r="J46" s="134"/>
    </row>
    <row r="47" spans="1:10" ht="15" thickBot="1">
      <c r="A47" s="20" t="s">
        <v>104</v>
      </c>
      <c r="B47" s="82">
        <v>45</v>
      </c>
      <c r="C47" s="19">
        <f>VLOOKUP($A47,'Contestant Database'!$A$1:$C$349,3,FALSE)</f>
        <v>1</v>
      </c>
      <c r="D47" s="19" t="str">
        <f>VLOOKUP($A47,'Contestant Database'!$A$1:$C$349,2,FALSE)</f>
        <v>Sarah Casper</v>
      </c>
      <c r="E47" s="128"/>
      <c r="F47" s="128"/>
      <c r="G47" s="23">
        <f>IF(E45&gt;0,E45+SUM(C45:C47),0)</f>
        <v>5.5</v>
      </c>
      <c r="H47" s="15">
        <f>F45</f>
        <v>38.020000000000003</v>
      </c>
      <c r="I47" t="str">
        <f t="shared" si="0"/>
        <v>Set #1</v>
      </c>
      <c r="J47" s="135"/>
    </row>
    <row r="48" spans="1:10">
      <c r="A48" s="20" t="s">
        <v>54</v>
      </c>
      <c r="B48" s="82">
        <v>46</v>
      </c>
      <c r="C48" s="17">
        <f>VLOOKUP($A48,'Contestant Database'!$A$1:$C$349,3,FALSE)</f>
        <v>0</v>
      </c>
      <c r="D48" s="17" t="str">
        <f>VLOOKUP($A48,'Contestant Database'!$A$1:$C$349,2,FALSE)</f>
        <v>Floyd Foster</v>
      </c>
      <c r="E48" s="126">
        <v>5</v>
      </c>
      <c r="F48" s="126">
        <v>51.57</v>
      </c>
      <c r="G48" s="21">
        <f>IF(E48&gt;0,E48+SUM(C48:C50),0)</f>
        <v>6.5</v>
      </c>
      <c r="H48" s="13">
        <f>F48</f>
        <v>51.57</v>
      </c>
      <c r="I48" t="str">
        <f t="shared" si="0"/>
        <v>Set #1</v>
      </c>
      <c r="J48" s="133"/>
    </row>
    <row r="49" spans="1:10">
      <c r="A49" s="20" t="s">
        <v>92</v>
      </c>
      <c r="B49" s="82">
        <v>47</v>
      </c>
      <c r="C49" s="18">
        <f>VLOOKUP($A49,'Contestant Database'!$A$1:$C$349,3,FALSE)</f>
        <v>1</v>
      </c>
      <c r="D49" s="18" t="str">
        <f>VLOOKUP($A49,'Contestant Database'!$A$1:$C$349,2,FALSE)</f>
        <v>Shareen Rowland</v>
      </c>
      <c r="E49" s="127"/>
      <c r="F49" s="127"/>
      <c r="G49" s="22">
        <f>IF(E48&gt;0,E48+SUM(C48:C50),0)</f>
        <v>6.5</v>
      </c>
      <c r="H49" s="14">
        <f>F48</f>
        <v>51.57</v>
      </c>
      <c r="I49" t="str">
        <f t="shared" si="0"/>
        <v>Set #1</v>
      </c>
      <c r="J49" s="134"/>
    </row>
    <row r="50" spans="1:10" ht="15" thickBot="1">
      <c r="A50" s="20" t="s">
        <v>74</v>
      </c>
      <c r="B50" s="82">
        <v>48</v>
      </c>
      <c r="C50" s="19">
        <f>VLOOKUP($A50,'Contestant Database'!$A$1:$C$349,3,FALSE)</f>
        <v>0.5</v>
      </c>
      <c r="D50" s="19" t="str">
        <f>VLOOKUP($A50,'Contestant Database'!$A$1:$C$349,2,FALSE)</f>
        <v>Janice Wimberley</v>
      </c>
      <c r="E50" s="128"/>
      <c r="F50" s="128"/>
      <c r="G50" s="23">
        <f>IF(E48&gt;0,E48+SUM(C48:C50),0)</f>
        <v>6.5</v>
      </c>
      <c r="H50" s="15">
        <f>F48</f>
        <v>51.57</v>
      </c>
      <c r="I50" t="str">
        <f t="shared" si="0"/>
        <v>Set #1</v>
      </c>
      <c r="J50" s="135"/>
    </row>
    <row r="51" spans="1:10">
      <c r="A51" s="20" t="s">
        <v>213</v>
      </c>
      <c r="B51" s="82">
        <v>49</v>
      </c>
      <c r="C51" s="17">
        <f>VLOOKUP($A51,'Contestant Database'!$A$1:$C$349,3,FALSE)</f>
        <v>1</v>
      </c>
      <c r="D51" s="17" t="str">
        <f>VLOOKUP($A51,'Contestant Database'!$A$1:$C$349,2,FALSE)</f>
        <v>Karissa Jubie</v>
      </c>
      <c r="E51" s="126">
        <v>7</v>
      </c>
      <c r="F51" s="126">
        <v>59.37</v>
      </c>
      <c r="G51" s="21">
        <f>IF(E51&gt;0,E51+SUM(C51:C53),0)</f>
        <v>8.75</v>
      </c>
      <c r="H51" s="13">
        <f>F51</f>
        <v>59.37</v>
      </c>
      <c r="I51" t="str">
        <f t="shared" si="0"/>
        <v>Set #1</v>
      </c>
      <c r="J51" s="133"/>
    </row>
    <row r="52" spans="1:10">
      <c r="A52" s="20" t="s">
        <v>195</v>
      </c>
      <c r="B52" s="82">
        <v>50</v>
      </c>
      <c r="C52" s="18">
        <f>VLOOKUP($A52,'Contestant Database'!$A$1:$C$349,3,FALSE)</f>
        <v>0.75</v>
      </c>
      <c r="D52" s="18" t="str">
        <f>VLOOKUP($A52,'Contestant Database'!$A$1:$C$349,2,FALSE)</f>
        <v>Hali Dorsey</v>
      </c>
      <c r="E52" s="127"/>
      <c r="F52" s="127"/>
      <c r="G52" s="22">
        <f>IF(E51&gt;0,E51+SUM(C51:C53),0)</f>
        <v>8.75</v>
      </c>
      <c r="H52" s="14">
        <f>F51</f>
        <v>59.37</v>
      </c>
      <c r="I52" t="str">
        <f t="shared" si="0"/>
        <v>Set #1</v>
      </c>
      <c r="J52" s="134"/>
    </row>
    <row r="53" spans="1:10" ht="15" thickBot="1">
      <c r="A53" s="20" t="s">
        <v>55</v>
      </c>
      <c r="B53" s="82">
        <v>51</v>
      </c>
      <c r="C53" s="19">
        <f>VLOOKUP($A53,'Contestant Database'!$A$1:$C$349,3,FALSE)</f>
        <v>0</v>
      </c>
      <c r="D53" s="19" t="str">
        <f>VLOOKUP($A53,'Contestant Database'!$A$1:$C$349,2,FALSE)</f>
        <v>Mike Bloom</v>
      </c>
      <c r="E53" s="128"/>
      <c r="F53" s="128"/>
      <c r="G53" s="23">
        <f>IF(E51&gt;0,E51+SUM(C51:C53),0)</f>
        <v>8.75</v>
      </c>
      <c r="H53" s="15">
        <f>F51</f>
        <v>59.37</v>
      </c>
      <c r="I53" t="str">
        <f t="shared" si="0"/>
        <v>Set #1</v>
      </c>
      <c r="J53" s="135"/>
    </row>
    <row r="54" spans="1:10">
      <c r="A54" s="20" t="s">
        <v>206</v>
      </c>
      <c r="B54" s="82">
        <v>52</v>
      </c>
      <c r="C54" s="17">
        <f>VLOOKUP($A54,'Contestant Database'!$A$1:$C$349,3,FALSE)</f>
        <v>0.5</v>
      </c>
      <c r="D54" s="17" t="str">
        <f>VLOOKUP($A54,'Contestant Database'!$A$1:$C$349,2,FALSE)</f>
        <v>Brad Zuver</v>
      </c>
      <c r="E54" s="126">
        <v>1</v>
      </c>
      <c r="F54" s="126">
        <v>11.32</v>
      </c>
      <c r="G54" s="21">
        <f>IF(E54&gt;0,E54+SUM(C54:C56),0)</f>
        <v>3.25</v>
      </c>
      <c r="H54" s="13">
        <f>F54</f>
        <v>11.32</v>
      </c>
      <c r="I54" t="str">
        <f t="shared" si="0"/>
        <v>Set #1</v>
      </c>
      <c r="J54" s="133"/>
    </row>
    <row r="55" spans="1:10">
      <c r="A55" s="20" t="s">
        <v>205</v>
      </c>
      <c r="B55" s="82">
        <v>53</v>
      </c>
      <c r="C55" s="18">
        <f>VLOOKUP($A55,'Contestant Database'!$A$1:$C$349,3,FALSE)</f>
        <v>0.75</v>
      </c>
      <c r="D55" s="18" t="str">
        <f>VLOOKUP($A55,'Contestant Database'!$A$1:$C$349,2,FALSE)</f>
        <v>Chelsie Hopkins</v>
      </c>
      <c r="E55" s="127"/>
      <c r="F55" s="127"/>
      <c r="G55" s="22">
        <f>IF(E54&gt;0,E54+SUM(C54:C56),0)</f>
        <v>3.25</v>
      </c>
      <c r="H55" s="14">
        <f>F54</f>
        <v>11.32</v>
      </c>
      <c r="I55" t="str">
        <f t="shared" si="0"/>
        <v>Set #1</v>
      </c>
      <c r="J55" s="134"/>
    </row>
    <row r="56" spans="1:10" ht="15" thickBot="1">
      <c r="A56" s="20" t="s">
        <v>104</v>
      </c>
      <c r="B56" s="82">
        <v>54</v>
      </c>
      <c r="C56" s="19">
        <f>VLOOKUP($A56,'Contestant Database'!$A$1:$C$349,3,FALSE)</f>
        <v>1</v>
      </c>
      <c r="D56" s="19" t="str">
        <f>VLOOKUP($A56,'Contestant Database'!$A$1:$C$349,2,FALSE)</f>
        <v>Sarah Casper</v>
      </c>
      <c r="E56" s="128"/>
      <c r="F56" s="128"/>
      <c r="G56" s="23">
        <f>IF(E54&gt;0,E54+SUM(C54:C56),0)</f>
        <v>3.25</v>
      </c>
      <c r="H56" s="15">
        <f>F54</f>
        <v>11.32</v>
      </c>
      <c r="I56" t="str">
        <f t="shared" si="0"/>
        <v>Set #1</v>
      </c>
      <c r="J56" s="135"/>
    </row>
    <row r="57" spans="1:10">
      <c r="A57" s="20" t="s">
        <v>92</v>
      </c>
      <c r="B57" s="82">
        <v>55</v>
      </c>
      <c r="C57" s="17">
        <f>VLOOKUP($A57,'Contestant Database'!$A$1:$C$349,3,FALSE)</f>
        <v>1</v>
      </c>
      <c r="D57" s="17" t="str">
        <f>VLOOKUP($A57,'Contestant Database'!$A$1:$C$349,2,FALSE)</f>
        <v>Shareen Rowland</v>
      </c>
      <c r="E57" s="126">
        <v>2</v>
      </c>
      <c r="F57" s="126">
        <v>52.33</v>
      </c>
      <c r="G57" s="21">
        <f>IF(E57&gt;0,E57+SUM(C57:C59),0)</f>
        <v>4</v>
      </c>
      <c r="H57" s="13">
        <f>F57</f>
        <v>52.33</v>
      </c>
      <c r="I57" t="str">
        <f t="shared" si="0"/>
        <v>Set #1</v>
      </c>
      <c r="J57" s="133"/>
    </row>
    <row r="58" spans="1:10">
      <c r="A58" s="20" t="s">
        <v>67</v>
      </c>
      <c r="B58" s="82">
        <v>56</v>
      </c>
      <c r="C58" s="18">
        <f>VLOOKUP($A58,'Contestant Database'!$A$1:$C$349,3,FALSE)</f>
        <v>0.25</v>
      </c>
      <c r="D58" s="18" t="str">
        <f>VLOOKUP($A58,'Contestant Database'!$A$1:$C$349,2,FALSE)</f>
        <v>Italy Spratt</v>
      </c>
      <c r="E58" s="127"/>
      <c r="F58" s="127"/>
      <c r="G58" s="22">
        <f>IF(E57&gt;0,E57+SUM(C57:C59),0)</f>
        <v>4</v>
      </c>
      <c r="H58" s="14">
        <f>F57</f>
        <v>52.33</v>
      </c>
      <c r="I58" t="str">
        <f t="shared" si="0"/>
        <v>Set #1</v>
      </c>
      <c r="J58" s="134"/>
    </row>
    <row r="59" spans="1:10" ht="15" thickBot="1">
      <c r="A59" s="20" t="s">
        <v>195</v>
      </c>
      <c r="B59" s="82">
        <v>57</v>
      </c>
      <c r="C59" s="19">
        <f>VLOOKUP($A59,'Contestant Database'!$A$1:$C$349,3,FALSE)</f>
        <v>0.75</v>
      </c>
      <c r="D59" s="19" t="str">
        <f>VLOOKUP($A59,'Contestant Database'!$A$1:$C$349,2,FALSE)</f>
        <v>Hali Dorsey</v>
      </c>
      <c r="E59" s="128"/>
      <c r="F59" s="128"/>
      <c r="G59" s="23">
        <f>IF(E57&gt;0,E57+SUM(C57:C59),0)</f>
        <v>4</v>
      </c>
      <c r="H59" s="15">
        <f>F57</f>
        <v>52.33</v>
      </c>
      <c r="I59" t="str">
        <f t="shared" si="0"/>
        <v>Set #1</v>
      </c>
      <c r="J59" s="135"/>
    </row>
    <row r="60" spans="1:10">
      <c r="A60" s="20" t="s">
        <v>54</v>
      </c>
      <c r="B60" s="82">
        <v>58</v>
      </c>
      <c r="C60" s="17">
        <f>VLOOKUP($A60,'Contestant Database'!$A$1:$C$349,3,FALSE)</f>
        <v>0</v>
      </c>
      <c r="D60" s="17" t="str">
        <f>VLOOKUP($A60,'Contestant Database'!$A$1:$C$349,2,FALSE)</f>
        <v>Floyd Foster</v>
      </c>
      <c r="E60" s="126">
        <v>6</v>
      </c>
      <c r="F60" s="126">
        <v>56.81</v>
      </c>
      <c r="G60" s="21">
        <f>IF(E60&gt;0,E60+SUM(C60:C62),0)</f>
        <v>7.25</v>
      </c>
      <c r="H60" s="13">
        <f>F60</f>
        <v>56.81</v>
      </c>
      <c r="I60" t="str">
        <f t="shared" si="0"/>
        <v>Set #1</v>
      </c>
      <c r="J60" s="133"/>
    </row>
    <row r="61" spans="1:10">
      <c r="A61" s="20" t="s">
        <v>89</v>
      </c>
      <c r="B61" s="82">
        <v>59</v>
      </c>
      <c r="C61" s="18">
        <f>VLOOKUP($A61,'Contestant Database'!$A$1:$C$349,3,FALSE)</f>
        <v>1</v>
      </c>
      <c r="D61" s="18" t="str">
        <f>VLOOKUP($A61,'Contestant Database'!$A$1:$C$349,2,FALSE)</f>
        <v>Tom Skeele</v>
      </c>
      <c r="E61" s="127"/>
      <c r="F61" s="127"/>
      <c r="G61" s="22">
        <f>IF(E60&gt;0,E60+SUM(C60:C62),0)</f>
        <v>7.25</v>
      </c>
      <c r="H61" s="14">
        <f>F60</f>
        <v>56.81</v>
      </c>
      <c r="I61" t="str">
        <f t="shared" si="0"/>
        <v>Set #1</v>
      </c>
      <c r="J61" s="134"/>
    </row>
    <row r="62" spans="1:10" ht="15" thickBot="1">
      <c r="A62" s="20" t="s">
        <v>60</v>
      </c>
      <c r="B62" s="82">
        <v>60</v>
      </c>
      <c r="C62" s="19">
        <f>VLOOKUP($A62,'Contestant Database'!$A$1:$C$349,3,FALSE)</f>
        <v>0.25</v>
      </c>
      <c r="D62" s="19" t="str">
        <f>VLOOKUP($A62,'Contestant Database'!$A$1:$C$349,2,FALSE)</f>
        <v>Tana Brickey</v>
      </c>
      <c r="E62" s="128"/>
      <c r="F62" s="128"/>
      <c r="G62" s="23">
        <f>IF(E60&gt;0,E60+SUM(C60:C62),0)</f>
        <v>7.25</v>
      </c>
      <c r="H62" s="15">
        <f>F60</f>
        <v>56.81</v>
      </c>
      <c r="I62" t="str">
        <f t="shared" si="0"/>
        <v>Set #1</v>
      </c>
      <c r="J62" s="135"/>
    </row>
    <row r="63" spans="1:10">
      <c r="A63" s="20" t="s">
        <v>55</v>
      </c>
      <c r="B63" s="82">
        <v>61</v>
      </c>
      <c r="C63" s="17">
        <f>VLOOKUP($A63,'Contestant Database'!$A$1:$C$349,3,FALSE)</f>
        <v>0</v>
      </c>
      <c r="D63" s="17" t="str">
        <f>VLOOKUP($A63,'Contestant Database'!$A$1:$C$349,2,FALSE)</f>
        <v>Mike Bloom</v>
      </c>
      <c r="E63" s="126">
        <v>0</v>
      </c>
      <c r="F63" s="126" t="s">
        <v>307</v>
      </c>
      <c r="G63" s="21">
        <f>IF(E63&gt;0,E63+SUM(C63:C65),0)</f>
        <v>0</v>
      </c>
      <c r="H63" s="13" t="str">
        <f>F63</f>
        <v>NT</v>
      </c>
      <c r="I63" t="str">
        <f t="shared" si="0"/>
        <v>Set #1</v>
      </c>
      <c r="J63" s="133"/>
    </row>
    <row r="64" spans="1:10">
      <c r="A64" s="20" t="s">
        <v>195</v>
      </c>
      <c r="B64" s="82">
        <v>62</v>
      </c>
      <c r="C64" s="18">
        <f>VLOOKUP($A64,'Contestant Database'!$A$1:$C$349,3,FALSE)</f>
        <v>0.75</v>
      </c>
      <c r="D64" s="18" t="str">
        <f>VLOOKUP($A64,'Contestant Database'!$A$1:$C$349,2,FALSE)</f>
        <v>Hali Dorsey</v>
      </c>
      <c r="E64" s="127"/>
      <c r="F64" s="127"/>
      <c r="G64" s="22">
        <f>IF(E63&gt;0,E63+SUM(C63:C65),0)</f>
        <v>0</v>
      </c>
      <c r="H64" s="14" t="str">
        <f>F63</f>
        <v>NT</v>
      </c>
      <c r="I64" t="str">
        <f t="shared" si="0"/>
        <v>Set #1</v>
      </c>
      <c r="J64" s="134"/>
    </row>
    <row r="65" spans="1:10" ht="15" thickBot="1">
      <c r="A65" s="20" t="s">
        <v>86</v>
      </c>
      <c r="B65" s="82">
        <v>63</v>
      </c>
      <c r="C65" s="19">
        <f>VLOOKUP($A65,'Contestant Database'!$A$1:$C$349,3,FALSE)</f>
        <v>1</v>
      </c>
      <c r="D65" s="19" t="str">
        <f>VLOOKUP($A65,'Contestant Database'!$A$1:$C$349,2,FALSE)</f>
        <v>Logan Blackman</v>
      </c>
      <c r="E65" s="128"/>
      <c r="F65" s="128"/>
      <c r="G65" s="23">
        <f>IF(E63&gt;0,E63+SUM(C63:C65),0)</f>
        <v>0</v>
      </c>
      <c r="H65" s="15" t="str">
        <f>F63</f>
        <v>NT</v>
      </c>
      <c r="I65" t="str">
        <f t="shared" si="0"/>
        <v>Set #1</v>
      </c>
      <c r="J65" s="135"/>
    </row>
    <row r="66" spans="1:10">
      <c r="A66" s="20" t="s">
        <v>85</v>
      </c>
      <c r="B66" s="82">
        <v>64</v>
      </c>
      <c r="C66" s="17">
        <f>VLOOKUP($A66,'Contestant Database'!$A$1:$C$349,3,FALSE)</f>
        <v>0.75</v>
      </c>
      <c r="D66" s="17" t="str">
        <f>VLOOKUP($A66,'Contestant Database'!$A$1:$C$349,2,FALSE)</f>
        <v>Maria Smith</v>
      </c>
      <c r="E66" s="126">
        <v>2</v>
      </c>
      <c r="F66" s="126">
        <v>36.69</v>
      </c>
      <c r="G66" s="21">
        <f>IF(E66&gt;0,E66+SUM(C66:C68),0)</f>
        <v>3.5</v>
      </c>
      <c r="H66" s="13">
        <f>F66</f>
        <v>36.69</v>
      </c>
      <c r="I66" t="str">
        <f t="shared" si="0"/>
        <v>Set #1</v>
      </c>
      <c r="J66" s="133"/>
    </row>
    <row r="67" spans="1:10">
      <c r="A67" s="20" t="s">
        <v>54</v>
      </c>
      <c r="B67" s="82">
        <v>65</v>
      </c>
      <c r="C67" s="18">
        <f>VLOOKUP($A67,'Contestant Database'!$A$1:$C$349,3,FALSE)</f>
        <v>0</v>
      </c>
      <c r="D67" s="18" t="str">
        <f>VLOOKUP($A67,'Contestant Database'!$A$1:$C$349,2,FALSE)</f>
        <v>Floyd Foster</v>
      </c>
      <c r="E67" s="127"/>
      <c r="F67" s="127"/>
      <c r="G67" s="22">
        <f>IF(E66&gt;0,E66+SUM(C66:C68),0)</f>
        <v>3.5</v>
      </c>
      <c r="H67" s="14">
        <f>F66</f>
        <v>36.69</v>
      </c>
      <c r="I67" t="str">
        <f t="shared" si="0"/>
        <v>Set #1</v>
      </c>
      <c r="J67" s="134"/>
    </row>
    <row r="68" spans="1:10" ht="15" thickBot="1">
      <c r="A68" s="20" t="s">
        <v>205</v>
      </c>
      <c r="B68" s="82">
        <v>66</v>
      </c>
      <c r="C68" s="19">
        <f>VLOOKUP($A68,'Contestant Database'!$A$1:$C$349,3,FALSE)</f>
        <v>0.75</v>
      </c>
      <c r="D68" s="19" t="str">
        <f>VLOOKUP($A68,'Contestant Database'!$A$1:$C$349,2,FALSE)</f>
        <v>Chelsie Hopkins</v>
      </c>
      <c r="E68" s="128"/>
      <c r="F68" s="128"/>
      <c r="G68" s="23">
        <f>IF(E66&gt;0,E66+SUM(C66:C68),0)</f>
        <v>3.5</v>
      </c>
      <c r="H68" s="15">
        <f>F66</f>
        <v>36.69</v>
      </c>
      <c r="I68" t="str">
        <f t="shared" ref="I68:I131" si="1">$A$1</f>
        <v>Set #1</v>
      </c>
      <c r="J68" s="135"/>
    </row>
    <row r="69" spans="1:10">
      <c r="A69" s="20"/>
      <c r="B69" s="82">
        <v>67</v>
      </c>
      <c r="C69" s="17" t="e">
        <f>VLOOKUP($A69,'Contestant Database'!$A$1:$C$349,3,FALSE)</f>
        <v>#N/A</v>
      </c>
      <c r="D69" s="17" t="e">
        <f>VLOOKUP($A69,'Contestant Database'!$A$1:$C$349,2,FALSE)</f>
        <v>#N/A</v>
      </c>
      <c r="E69" s="126"/>
      <c r="F69" s="126"/>
      <c r="G69" s="21">
        <f>IF(E69&gt;0,E69+SUM(C69:C71),0)</f>
        <v>0</v>
      </c>
      <c r="H69" s="13">
        <f>F69</f>
        <v>0</v>
      </c>
      <c r="I69" t="str">
        <f t="shared" si="1"/>
        <v>Set #1</v>
      </c>
      <c r="J69" s="133"/>
    </row>
    <row r="70" spans="1:10">
      <c r="A70" s="20"/>
      <c r="B70" s="82">
        <v>68</v>
      </c>
      <c r="C70" s="18" t="e">
        <f>VLOOKUP($A70,'Contestant Database'!$A$1:$C$349,3,FALSE)</f>
        <v>#N/A</v>
      </c>
      <c r="D70" s="18" t="e">
        <f>VLOOKUP($A70,'Contestant Database'!$A$1:$C$349,2,FALSE)</f>
        <v>#N/A</v>
      </c>
      <c r="E70" s="127"/>
      <c r="F70" s="127"/>
      <c r="G70" s="22">
        <f>IF(E69&gt;0,E69+SUM(C69:C71),0)</f>
        <v>0</v>
      </c>
      <c r="H70" s="14">
        <f>F69</f>
        <v>0</v>
      </c>
      <c r="I70" t="str">
        <f t="shared" si="1"/>
        <v>Set #1</v>
      </c>
      <c r="J70" s="134"/>
    </row>
    <row r="71" spans="1:10" ht="15" thickBot="1">
      <c r="A71" s="20"/>
      <c r="B71" s="82">
        <v>69</v>
      </c>
      <c r="C71" s="19" t="e">
        <f>VLOOKUP($A71,'Contestant Database'!$A$1:$C$349,3,FALSE)</f>
        <v>#N/A</v>
      </c>
      <c r="D71" s="19" t="e">
        <f>VLOOKUP($A71,'Contestant Database'!$A$1:$C$349,2,FALSE)</f>
        <v>#N/A</v>
      </c>
      <c r="E71" s="128"/>
      <c r="F71" s="128"/>
      <c r="G71" s="23">
        <f>IF(E69&gt;0,E69+SUM(C69:C71),0)</f>
        <v>0</v>
      </c>
      <c r="H71" s="15">
        <f>F69</f>
        <v>0</v>
      </c>
      <c r="I71" t="str">
        <f t="shared" si="1"/>
        <v>Set #1</v>
      </c>
      <c r="J71" s="135"/>
    </row>
    <row r="72" spans="1:10">
      <c r="A72" s="20"/>
      <c r="B72" s="82">
        <v>70</v>
      </c>
      <c r="C72" s="17" t="e">
        <f>VLOOKUP($A72,'Contestant Database'!$A$1:$C$349,3,FALSE)</f>
        <v>#N/A</v>
      </c>
      <c r="D72" s="17" t="e">
        <f>VLOOKUP($A72,'Contestant Database'!$A$1:$C$349,2,FALSE)</f>
        <v>#N/A</v>
      </c>
      <c r="E72" s="126"/>
      <c r="F72" s="126"/>
      <c r="G72" s="21">
        <f>IF(E72&gt;0,E72+SUM(C72:C74),0)</f>
        <v>0</v>
      </c>
      <c r="H72" s="13">
        <f>F72</f>
        <v>0</v>
      </c>
      <c r="I72" t="str">
        <f t="shared" si="1"/>
        <v>Set #1</v>
      </c>
      <c r="J72" s="133"/>
    </row>
    <row r="73" spans="1:10">
      <c r="A73" s="20"/>
      <c r="B73" s="82">
        <v>71</v>
      </c>
      <c r="C73" s="18" t="e">
        <f>VLOOKUP($A73,'Contestant Database'!$A$1:$C$349,3,FALSE)</f>
        <v>#N/A</v>
      </c>
      <c r="D73" s="18" t="e">
        <f>VLOOKUP($A73,'Contestant Database'!$A$1:$C$349,2,FALSE)</f>
        <v>#N/A</v>
      </c>
      <c r="E73" s="127"/>
      <c r="F73" s="127"/>
      <c r="G73" s="22">
        <f>IF(E72&gt;0,E72+SUM(C72:C74),0)</f>
        <v>0</v>
      </c>
      <c r="H73" s="14">
        <f>F72</f>
        <v>0</v>
      </c>
      <c r="I73" t="str">
        <f t="shared" si="1"/>
        <v>Set #1</v>
      </c>
      <c r="J73" s="134"/>
    </row>
    <row r="74" spans="1:10" ht="15" thickBot="1">
      <c r="A74" s="20"/>
      <c r="B74" s="82">
        <v>72</v>
      </c>
      <c r="C74" s="19" t="e">
        <f>VLOOKUP($A74,'Contestant Database'!$A$1:$C$349,3,FALSE)</f>
        <v>#N/A</v>
      </c>
      <c r="D74" s="19" t="e">
        <f>VLOOKUP($A74,'Contestant Database'!$A$1:$C$349,2,FALSE)</f>
        <v>#N/A</v>
      </c>
      <c r="E74" s="128"/>
      <c r="F74" s="128"/>
      <c r="G74" s="23">
        <f>IF(E72&gt;0,E72+SUM(C72:C74),0)</f>
        <v>0</v>
      </c>
      <c r="H74" s="15">
        <f>F72</f>
        <v>0</v>
      </c>
      <c r="I74" t="str">
        <f t="shared" si="1"/>
        <v>Set #1</v>
      </c>
      <c r="J74" s="135"/>
    </row>
    <row r="75" spans="1:10">
      <c r="A75" s="20"/>
      <c r="B75" s="82">
        <v>73</v>
      </c>
      <c r="C75" s="17" t="e">
        <f>VLOOKUP($A75,'Contestant Database'!$A$1:$C$349,3,FALSE)</f>
        <v>#N/A</v>
      </c>
      <c r="D75" s="17" t="e">
        <f>VLOOKUP($A75,'Contestant Database'!$A$1:$C$349,2,FALSE)</f>
        <v>#N/A</v>
      </c>
      <c r="E75" s="126"/>
      <c r="F75" s="126"/>
      <c r="G75" s="21">
        <f>IF(E75&gt;0,E75+SUM(C75:C77),0)</f>
        <v>0</v>
      </c>
      <c r="H75" s="13">
        <f>F75</f>
        <v>0</v>
      </c>
      <c r="I75" t="str">
        <f t="shared" si="1"/>
        <v>Set #1</v>
      </c>
      <c r="J75" s="133"/>
    </row>
    <row r="76" spans="1:10">
      <c r="A76" s="20"/>
      <c r="B76" s="82">
        <v>74</v>
      </c>
      <c r="C76" s="18" t="e">
        <f>VLOOKUP($A76,'Contestant Database'!$A$1:$C$349,3,FALSE)</f>
        <v>#N/A</v>
      </c>
      <c r="D76" s="18" t="e">
        <f>VLOOKUP($A76,'Contestant Database'!$A$1:$C$349,2,FALSE)</f>
        <v>#N/A</v>
      </c>
      <c r="E76" s="127"/>
      <c r="F76" s="127"/>
      <c r="G76" s="22">
        <f>IF(E75&gt;0,E75+SUM(C75:C77),0)</f>
        <v>0</v>
      </c>
      <c r="H76" s="14">
        <f>F75</f>
        <v>0</v>
      </c>
      <c r="I76" t="str">
        <f t="shared" si="1"/>
        <v>Set #1</v>
      </c>
      <c r="J76" s="134"/>
    </row>
    <row r="77" spans="1:10" ht="15" thickBot="1">
      <c r="A77" s="20"/>
      <c r="B77" s="82">
        <v>75</v>
      </c>
      <c r="C77" s="19" t="e">
        <f>VLOOKUP($A77,'Contestant Database'!$A$1:$C$349,3,FALSE)</f>
        <v>#N/A</v>
      </c>
      <c r="D77" s="19" t="e">
        <f>VLOOKUP($A77,'Contestant Database'!$A$1:$C$349,2,FALSE)</f>
        <v>#N/A</v>
      </c>
      <c r="E77" s="128"/>
      <c r="F77" s="128"/>
      <c r="G77" s="23">
        <f>IF(E75&gt;0,E75+SUM(C75:C77),0)</f>
        <v>0</v>
      </c>
      <c r="H77" s="15">
        <f>F75</f>
        <v>0</v>
      </c>
      <c r="I77" t="str">
        <f t="shared" si="1"/>
        <v>Set #1</v>
      </c>
      <c r="J77" s="135"/>
    </row>
    <row r="78" spans="1:10">
      <c r="A78" s="20"/>
      <c r="B78" s="82">
        <v>76</v>
      </c>
      <c r="C78" s="17" t="e">
        <f>VLOOKUP($A78,'Contestant Database'!$A$1:$C$349,3,FALSE)</f>
        <v>#N/A</v>
      </c>
      <c r="D78" s="17" t="e">
        <f>VLOOKUP($A78,'Contestant Database'!$A$1:$C$349,2,FALSE)</f>
        <v>#N/A</v>
      </c>
      <c r="E78" s="126"/>
      <c r="F78" s="126"/>
      <c r="G78" s="21">
        <f>IF(E78&gt;0,E78+SUM(C78:C80),0)</f>
        <v>0</v>
      </c>
      <c r="H78" s="13">
        <f>F78</f>
        <v>0</v>
      </c>
      <c r="I78" t="str">
        <f t="shared" si="1"/>
        <v>Set #1</v>
      </c>
      <c r="J78" s="133"/>
    </row>
    <row r="79" spans="1:10">
      <c r="A79" s="20"/>
      <c r="B79" s="82">
        <v>77</v>
      </c>
      <c r="C79" s="18" t="e">
        <f>VLOOKUP($A79,'Contestant Database'!$A$1:$C$349,3,FALSE)</f>
        <v>#N/A</v>
      </c>
      <c r="D79" s="18" t="e">
        <f>VLOOKUP($A79,'Contestant Database'!$A$1:$C$349,2,FALSE)</f>
        <v>#N/A</v>
      </c>
      <c r="E79" s="127"/>
      <c r="F79" s="127"/>
      <c r="G79" s="22">
        <f>IF(E78&gt;0,E78+SUM(C78:C80),0)</f>
        <v>0</v>
      </c>
      <c r="H79" s="14">
        <f>F78</f>
        <v>0</v>
      </c>
      <c r="I79" t="str">
        <f t="shared" si="1"/>
        <v>Set #1</v>
      </c>
      <c r="J79" s="134"/>
    </row>
    <row r="80" spans="1:10" ht="15" thickBot="1">
      <c r="A80" s="20"/>
      <c r="B80" s="82">
        <v>78</v>
      </c>
      <c r="C80" s="19" t="e">
        <f>VLOOKUP($A80,'Contestant Database'!$A$1:$C$349,3,FALSE)</f>
        <v>#N/A</v>
      </c>
      <c r="D80" s="19" t="e">
        <f>VLOOKUP($A80,'Contestant Database'!$A$1:$C$349,2,FALSE)</f>
        <v>#N/A</v>
      </c>
      <c r="E80" s="128"/>
      <c r="F80" s="128"/>
      <c r="G80" s="23">
        <f>IF(E78&gt;0,E78+SUM(C78:C80),0)</f>
        <v>0</v>
      </c>
      <c r="H80" s="15">
        <f>F78</f>
        <v>0</v>
      </c>
      <c r="I80" t="str">
        <f t="shared" si="1"/>
        <v>Set #1</v>
      </c>
      <c r="J80" s="135"/>
    </row>
    <row r="81" spans="1:10">
      <c r="A81" s="20"/>
      <c r="B81" s="82">
        <v>79</v>
      </c>
      <c r="C81" s="17" t="e">
        <f>VLOOKUP($A81,'Contestant Database'!$A$1:$C$349,3,FALSE)</f>
        <v>#N/A</v>
      </c>
      <c r="D81" s="17" t="e">
        <f>VLOOKUP($A81,'Contestant Database'!$A$1:$C$349,2,FALSE)</f>
        <v>#N/A</v>
      </c>
      <c r="E81" s="126"/>
      <c r="F81" s="126"/>
      <c r="G81" s="21">
        <f>IF(E81&gt;0,E81+SUM(C81:C83),0)</f>
        <v>0</v>
      </c>
      <c r="H81" s="13">
        <f>F81</f>
        <v>0</v>
      </c>
      <c r="I81" t="str">
        <f t="shared" si="1"/>
        <v>Set #1</v>
      </c>
      <c r="J81" s="133"/>
    </row>
    <row r="82" spans="1:10">
      <c r="A82" s="20"/>
      <c r="B82" s="82">
        <v>80</v>
      </c>
      <c r="C82" s="18" t="e">
        <f>VLOOKUP($A82,'Contestant Database'!$A$1:$C$349,3,FALSE)</f>
        <v>#N/A</v>
      </c>
      <c r="D82" s="18" t="e">
        <f>VLOOKUP($A82,'Contestant Database'!$A$1:$C$349,2,FALSE)</f>
        <v>#N/A</v>
      </c>
      <c r="E82" s="127"/>
      <c r="F82" s="127"/>
      <c r="G82" s="22">
        <f>IF(E81&gt;0,E81+SUM(C81:C83),0)</f>
        <v>0</v>
      </c>
      <c r="H82" s="14">
        <f>F81</f>
        <v>0</v>
      </c>
      <c r="I82" t="str">
        <f t="shared" si="1"/>
        <v>Set #1</v>
      </c>
      <c r="J82" s="134"/>
    </row>
    <row r="83" spans="1:10" ht="15" thickBot="1">
      <c r="A83" s="20"/>
      <c r="B83" s="82">
        <v>81</v>
      </c>
      <c r="C83" s="19" t="e">
        <f>VLOOKUP($A83,'Contestant Database'!$A$1:$C$349,3,FALSE)</f>
        <v>#N/A</v>
      </c>
      <c r="D83" s="19" t="e">
        <f>VLOOKUP($A83,'Contestant Database'!$A$1:$C$349,2,FALSE)</f>
        <v>#N/A</v>
      </c>
      <c r="E83" s="128"/>
      <c r="F83" s="128"/>
      <c r="G83" s="23">
        <f>IF(E81&gt;0,E81+SUM(C81:C83),0)</f>
        <v>0</v>
      </c>
      <c r="H83" s="15">
        <f>F81</f>
        <v>0</v>
      </c>
      <c r="I83" t="str">
        <f t="shared" si="1"/>
        <v>Set #1</v>
      </c>
      <c r="J83" s="135"/>
    </row>
    <row r="84" spans="1:10">
      <c r="A84" s="20"/>
      <c r="B84" s="82">
        <v>82</v>
      </c>
      <c r="C84" s="17" t="e">
        <f>VLOOKUP($A84,'Contestant Database'!$A$1:$C$349,3,FALSE)</f>
        <v>#N/A</v>
      </c>
      <c r="D84" s="17" t="e">
        <f>VLOOKUP($A84,'Contestant Database'!$A$1:$C$349,2,FALSE)</f>
        <v>#N/A</v>
      </c>
      <c r="E84" s="126"/>
      <c r="F84" s="126"/>
      <c r="G84" s="21">
        <f>IF(E84&gt;0,E84+SUM(C84:C86),0)</f>
        <v>0</v>
      </c>
      <c r="H84" s="13">
        <f>F84</f>
        <v>0</v>
      </c>
      <c r="I84" t="str">
        <f t="shared" si="1"/>
        <v>Set #1</v>
      </c>
      <c r="J84" s="133"/>
    </row>
    <row r="85" spans="1:10">
      <c r="A85" s="20"/>
      <c r="B85" s="82">
        <v>83</v>
      </c>
      <c r="C85" s="18" t="e">
        <f>VLOOKUP($A85,'Contestant Database'!$A$1:$C$349,3,FALSE)</f>
        <v>#N/A</v>
      </c>
      <c r="D85" s="18" t="e">
        <f>VLOOKUP($A85,'Contestant Database'!$A$1:$C$349,2,FALSE)</f>
        <v>#N/A</v>
      </c>
      <c r="E85" s="127"/>
      <c r="F85" s="127"/>
      <c r="G85" s="22">
        <f>IF(E84&gt;0,E84+SUM(C84:C86),0)</f>
        <v>0</v>
      </c>
      <c r="H85" s="14">
        <f>F84</f>
        <v>0</v>
      </c>
      <c r="I85" t="str">
        <f t="shared" si="1"/>
        <v>Set #1</v>
      </c>
      <c r="J85" s="134"/>
    </row>
    <row r="86" spans="1:10" ht="15" thickBot="1">
      <c r="A86" s="20"/>
      <c r="B86" s="82">
        <v>84</v>
      </c>
      <c r="C86" s="19" t="e">
        <f>VLOOKUP($A86,'Contestant Database'!$A$1:$C$349,3,FALSE)</f>
        <v>#N/A</v>
      </c>
      <c r="D86" s="19" t="e">
        <f>VLOOKUP($A86,'Contestant Database'!$A$1:$C$349,2,FALSE)</f>
        <v>#N/A</v>
      </c>
      <c r="E86" s="128"/>
      <c r="F86" s="128"/>
      <c r="G86" s="23">
        <f>IF(E84&gt;0,E84+SUM(C84:C86),0)</f>
        <v>0</v>
      </c>
      <c r="H86" s="15">
        <f>F84</f>
        <v>0</v>
      </c>
      <c r="I86" t="str">
        <f t="shared" si="1"/>
        <v>Set #1</v>
      </c>
      <c r="J86" s="135"/>
    </row>
    <row r="87" spans="1:10">
      <c r="A87" s="20"/>
      <c r="B87" s="82">
        <v>85</v>
      </c>
      <c r="C87" s="17" t="e">
        <f>VLOOKUP($A87,'Contestant Database'!$A$1:$C$349,3,FALSE)</f>
        <v>#N/A</v>
      </c>
      <c r="D87" s="17" t="e">
        <f>VLOOKUP($A87,'Contestant Database'!$A$1:$C$349,2,FALSE)</f>
        <v>#N/A</v>
      </c>
      <c r="E87" s="126"/>
      <c r="F87" s="126"/>
      <c r="G87" s="21">
        <f>IF(E87&gt;0,E87+SUM(C87:C89),0)</f>
        <v>0</v>
      </c>
      <c r="H87" s="13">
        <f>F87</f>
        <v>0</v>
      </c>
      <c r="I87" t="str">
        <f t="shared" si="1"/>
        <v>Set #1</v>
      </c>
      <c r="J87" s="133"/>
    </row>
    <row r="88" spans="1:10">
      <c r="A88" s="20"/>
      <c r="B88" s="82">
        <v>86</v>
      </c>
      <c r="C88" s="18" t="e">
        <f>VLOOKUP($A88,'Contestant Database'!$A$1:$C$349,3,FALSE)</f>
        <v>#N/A</v>
      </c>
      <c r="D88" s="18" t="e">
        <f>VLOOKUP($A88,'Contestant Database'!$A$1:$C$349,2,FALSE)</f>
        <v>#N/A</v>
      </c>
      <c r="E88" s="127"/>
      <c r="F88" s="127"/>
      <c r="G88" s="22">
        <f>IF(E87&gt;0,E87+SUM(C87:C89),0)</f>
        <v>0</v>
      </c>
      <c r="H88" s="14">
        <f>F87</f>
        <v>0</v>
      </c>
      <c r="I88" t="str">
        <f t="shared" si="1"/>
        <v>Set #1</v>
      </c>
      <c r="J88" s="134"/>
    </row>
    <row r="89" spans="1:10" ht="15" thickBot="1">
      <c r="A89" s="20"/>
      <c r="B89" s="82">
        <v>87</v>
      </c>
      <c r="C89" s="19" t="e">
        <f>VLOOKUP($A89,'Contestant Database'!$A$1:$C$349,3,FALSE)</f>
        <v>#N/A</v>
      </c>
      <c r="D89" s="19" t="e">
        <f>VLOOKUP($A89,'Contestant Database'!$A$1:$C$349,2,FALSE)</f>
        <v>#N/A</v>
      </c>
      <c r="E89" s="128"/>
      <c r="F89" s="128"/>
      <c r="G89" s="23">
        <f>IF(E87&gt;0,E87+SUM(C87:C89),0)</f>
        <v>0</v>
      </c>
      <c r="H89" s="15">
        <f>F87</f>
        <v>0</v>
      </c>
      <c r="I89" t="str">
        <f t="shared" si="1"/>
        <v>Set #1</v>
      </c>
      <c r="J89" s="135"/>
    </row>
    <row r="90" spans="1:10">
      <c r="A90" s="20"/>
      <c r="B90" s="82">
        <v>88</v>
      </c>
      <c r="C90" s="17" t="e">
        <f>VLOOKUP($A90,'Contestant Database'!$A$1:$C$349,3,FALSE)</f>
        <v>#N/A</v>
      </c>
      <c r="D90" s="17" t="e">
        <f>VLOOKUP($A90,'Contestant Database'!$A$1:$C$349,2,FALSE)</f>
        <v>#N/A</v>
      </c>
      <c r="E90" s="126"/>
      <c r="F90" s="126"/>
      <c r="G90" s="21">
        <f>IF(E90&gt;0,E90+SUM(C90:C92),0)</f>
        <v>0</v>
      </c>
      <c r="H90" s="13">
        <f>F90</f>
        <v>0</v>
      </c>
      <c r="I90" t="str">
        <f t="shared" si="1"/>
        <v>Set #1</v>
      </c>
      <c r="J90" s="133"/>
    </row>
    <row r="91" spans="1:10">
      <c r="A91" s="20"/>
      <c r="B91" s="82">
        <v>89</v>
      </c>
      <c r="C91" s="18" t="e">
        <f>VLOOKUP($A91,'Contestant Database'!$A$1:$C$349,3,FALSE)</f>
        <v>#N/A</v>
      </c>
      <c r="D91" s="18" t="e">
        <f>VLOOKUP($A91,'Contestant Database'!$A$1:$C$349,2,FALSE)</f>
        <v>#N/A</v>
      </c>
      <c r="E91" s="127"/>
      <c r="F91" s="127"/>
      <c r="G91" s="22">
        <f>IF(E90&gt;0,E90+SUM(C90:C92),0)</f>
        <v>0</v>
      </c>
      <c r="H91" s="14">
        <f>F90</f>
        <v>0</v>
      </c>
      <c r="I91" t="str">
        <f t="shared" si="1"/>
        <v>Set #1</v>
      </c>
      <c r="J91" s="134"/>
    </row>
    <row r="92" spans="1:10" ht="15" thickBot="1">
      <c r="A92" s="20"/>
      <c r="B92" s="82">
        <v>90</v>
      </c>
      <c r="C92" s="19" t="e">
        <f>VLOOKUP($A92,'Contestant Database'!$A$1:$C$349,3,FALSE)</f>
        <v>#N/A</v>
      </c>
      <c r="D92" s="19" t="e">
        <f>VLOOKUP($A92,'Contestant Database'!$A$1:$C$349,2,FALSE)</f>
        <v>#N/A</v>
      </c>
      <c r="E92" s="128"/>
      <c r="F92" s="128"/>
      <c r="G92" s="23">
        <f>IF(E90&gt;0,E90+SUM(C90:C92),0)</f>
        <v>0</v>
      </c>
      <c r="H92" s="15">
        <f>F90</f>
        <v>0</v>
      </c>
      <c r="I92" t="str">
        <f t="shared" si="1"/>
        <v>Set #1</v>
      </c>
      <c r="J92" s="135"/>
    </row>
    <row r="93" spans="1:10">
      <c r="A93" s="20"/>
      <c r="B93" s="82">
        <v>91</v>
      </c>
      <c r="C93" s="17" t="e">
        <f>VLOOKUP($A93,'Contestant Database'!$A$1:$C$349,3,FALSE)</f>
        <v>#N/A</v>
      </c>
      <c r="D93" s="17" t="e">
        <f>VLOOKUP($A93,'Contestant Database'!$A$1:$C$349,2,FALSE)</f>
        <v>#N/A</v>
      </c>
      <c r="E93" s="126"/>
      <c r="F93" s="126"/>
      <c r="G93" s="21">
        <f>IF(E93&gt;0,E93+SUM(C93:C95),0)</f>
        <v>0</v>
      </c>
      <c r="H93" s="13">
        <f>F93</f>
        <v>0</v>
      </c>
      <c r="I93" t="str">
        <f t="shared" si="1"/>
        <v>Set #1</v>
      </c>
      <c r="J93" s="133"/>
    </row>
    <row r="94" spans="1:10">
      <c r="A94" s="20"/>
      <c r="B94" s="82">
        <v>92</v>
      </c>
      <c r="C94" s="18" t="e">
        <f>VLOOKUP($A94,'Contestant Database'!$A$1:$C$349,3,FALSE)</f>
        <v>#N/A</v>
      </c>
      <c r="D94" s="18" t="e">
        <f>VLOOKUP($A94,'Contestant Database'!$A$1:$C$349,2,FALSE)</f>
        <v>#N/A</v>
      </c>
      <c r="E94" s="127"/>
      <c r="F94" s="127"/>
      <c r="G94" s="22">
        <f>IF(E93&gt;0,E93+SUM(C93:C95),0)</f>
        <v>0</v>
      </c>
      <c r="H94" s="14">
        <f>F93</f>
        <v>0</v>
      </c>
      <c r="I94" t="str">
        <f t="shared" si="1"/>
        <v>Set #1</v>
      </c>
      <c r="J94" s="134"/>
    </row>
    <row r="95" spans="1:10" ht="15" thickBot="1">
      <c r="A95" s="20"/>
      <c r="B95" s="82">
        <v>93</v>
      </c>
      <c r="C95" s="19" t="e">
        <f>VLOOKUP($A95,'Contestant Database'!$A$1:$C$349,3,FALSE)</f>
        <v>#N/A</v>
      </c>
      <c r="D95" s="19" t="e">
        <f>VLOOKUP($A95,'Contestant Database'!$A$1:$C$349,2,FALSE)</f>
        <v>#N/A</v>
      </c>
      <c r="E95" s="128"/>
      <c r="F95" s="128"/>
      <c r="G95" s="23">
        <f>IF(E93&gt;0,E93+SUM(C93:C95),0)</f>
        <v>0</v>
      </c>
      <c r="H95" s="15">
        <f>F93</f>
        <v>0</v>
      </c>
      <c r="I95" t="str">
        <f t="shared" si="1"/>
        <v>Set #1</v>
      </c>
      <c r="J95" s="135"/>
    </row>
    <row r="96" spans="1:10">
      <c r="A96" s="20"/>
      <c r="B96" s="82">
        <v>94</v>
      </c>
      <c r="C96" s="17" t="e">
        <f>VLOOKUP($A96,'Contestant Database'!$A$1:$C$349,3,FALSE)</f>
        <v>#N/A</v>
      </c>
      <c r="D96" s="17" t="e">
        <f>VLOOKUP($A96,'Contestant Database'!$A$1:$C$349,2,FALSE)</f>
        <v>#N/A</v>
      </c>
      <c r="E96" s="126"/>
      <c r="F96" s="126"/>
      <c r="G96" s="21">
        <f>IF(E96&gt;0,E96+SUM(C96:C98),0)</f>
        <v>0</v>
      </c>
      <c r="H96" s="13">
        <f>F96</f>
        <v>0</v>
      </c>
      <c r="I96" t="str">
        <f t="shared" si="1"/>
        <v>Set #1</v>
      </c>
      <c r="J96" s="133"/>
    </row>
    <row r="97" spans="1:10">
      <c r="A97" s="20"/>
      <c r="B97" s="82">
        <v>95</v>
      </c>
      <c r="C97" s="18" t="e">
        <f>VLOOKUP($A97,'Contestant Database'!$A$1:$C$349,3,FALSE)</f>
        <v>#N/A</v>
      </c>
      <c r="D97" s="18" t="e">
        <f>VLOOKUP($A97,'Contestant Database'!$A$1:$C$349,2,FALSE)</f>
        <v>#N/A</v>
      </c>
      <c r="E97" s="127"/>
      <c r="F97" s="127"/>
      <c r="G97" s="22">
        <f>IF(E96&gt;0,E96+SUM(C96:C98),0)</f>
        <v>0</v>
      </c>
      <c r="H97" s="14">
        <f>F96</f>
        <v>0</v>
      </c>
      <c r="I97" t="str">
        <f t="shared" si="1"/>
        <v>Set #1</v>
      </c>
      <c r="J97" s="134"/>
    </row>
    <row r="98" spans="1:10" ht="15" thickBot="1">
      <c r="A98" s="20"/>
      <c r="B98" s="82">
        <v>96</v>
      </c>
      <c r="C98" s="19" t="e">
        <f>VLOOKUP($A98,'Contestant Database'!$A$1:$C$349,3,FALSE)</f>
        <v>#N/A</v>
      </c>
      <c r="D98" s="19" t="e">
        <f>VLOOKUP($A98,'Contestant Database'!$A$1:$C$349,2,FALSE)</f>
        <v>#N/A</v>
      </c>
      <c r="E98" s="128"/>
      <c r="F98" s="128"/>
      <c r="G98" s="23">
        <f>IF(E96&gt;0,E96+SUM(C96:C98),0)</f>
        <v>0</v>
      </c>
      <c r="H98" s="15">
        <f>F96</f>
        <v>0</v>
      </c>
      <c r="I98" t="str">
        <f t="shared" si="1"/>
        <v>Set #1</v>
      </c>
      <c r="J98" s="135"/>
    </row>
    <row r="99" spans="1:10">
      <c r="A99" s="20"/>
      <c r="B99" s="82">
        <v>97</v>
      </c>
      <c r="C99" s="17" t="e">
        <f>VLOOKUP($A99,'Contestant Database'!$A$1:$C$349,3,FALSE)</f>
        <v>#N/A</v>
      </c>
      <c r="D99" s="17" t="e">
        <f>VLOOKUP($A99,'Contestant Database'!$A$1:$C$349,2,FALSE)</f>
        <v>#N/A</v>
      </c>
      <c r="E99" s="126"/>
      <c r="F99" s="126"/>
      <c r="G99" s="21">
        <f>IF(E99&gt;0,E99+SUM(C99:C101),0)</f>
        <v>0</v>
      </c>
      <c r="H99" s="13">
        <f>F99</f>
        <v>0</v>
      </c>
      <c r="I99" t="str">
        <f t="shared" si="1"/>
        <v>Set #1</v>
      </c>
      <c r="J99" s="133"/>
    </row>
    <row r="100" spans="1:10">
      <c r="A100" s="20"/>
      <c r="B100" s="82">
        <v>98</v>
      </c>
      <c r="C100" s="18" t="e">
        <f>VLOOKUP($A100,'Contestant Database'!$A$1:$C$349,3,FALSE)</f>
        <v>#N/A</v>
      </c>
      <c r="D100" s="18" t="e">
        <f>VLOOKUP($A100,'Contestant Database'!$A$1:$C$349,2,FALSE)</f>
        <v>#N/A</v>
      </c>
      <c r="E100" s="127"/>
      <c r="F100" s="127"/>
      <c r="G100" s="22">
        <f>IF(E99&gt;0,E99+SUM(C99:C101),0)</f>
        <v>0</v>
      </c>
      <c r="H100" s="14">
        <f>F99</f>
        <v>0</v>
      </c>
      <c r="I100" t="str">
        <f t="shared" si="1"/>
        <v>Set #1</v>
      </c>
      <c r="J100" s="134"/>
    </row>
    <row r="101" spans="1:10" ht="15" thickBot="1">
      <c r="A101" s="20"/>
      <c r="B101" s="82">
        <v>99</v>
      </c>
      <c r="C101" s="19" t="e">
        <f>VLOOKUP($A101,'Contestant Database'!$A$1:$C$349,3,FALSE)</f>
        <v>#N/A</v>
      </c>
      <c r="D101" s="19" t="e">
        <f>VLOOKUP($A101,'Contestant Database'!$A$1:$C$349,2,FALSE)</f>
        <v>#N/A</v>
      </c>
      <c r="E101" s="128"/>
      <c r="F101" s="128"/>
      <c r="G101" s="23">
        <f>IF(E99&gt;0,E99+SUM(C99:C101),0)</f>
        <v>0</v>
      </c>
      <c r="H101" s="15">
        <f>F99</f>
        <v>0</v>
      </c>
      <c r="I101" t="str">
        <f t="shared" si="1"/>
        <v>Set #1</v>
      </c>
      <c r="J101" s="135"/>
    </row>
    <row r="102" spans="1:10">
      <c r="A102" s="20"/>
      <c r="B102" s="82">
        <v>100</v>
      </c>
      <c r="C102" s="17" t="e">
        <f>VLOOKUP($A102,'Contestant Database'!$A$1:$C$349,3,FALSE)</f>
        <v>#N/A</v>
      </c>
      <c r="D102" s="17" t="e">
        <f>VLOOKUP($A102,'Contestant Database'!$A$1:$C$349,2,FALSE)</f>
        <v>#N/A</v>
      </c>
      <c r="E102" s="126"/>
      <c r="F102" s="126"/>
      <c r="G102" s="21">
        <f>IF(E102&gt;0,E102+SUM(C102:C104),0)</f>
        <v>0</v>
      </c>
      <c r="H102" s="13">
        <f>F102</f>
        <v>0</v>
      </c>
      <c r="I102" t="str">
        <f t="shared" si="1"/>
        <v>Set #1</v>
      </c>
      <c r="J102" s="133"/>
    </row>
    <row r="103" spans="1:10">
      <c r="A103" s="20"/>
      <c r="B103" s="82">
        <v>101</v>
      </c>
      <c r="C103" s="18" t="e">
        <f>VLOOKUP($A103,'Contestant Database'!$A$1:$C$349,3,FALSE)</f>
        <v>#N/A</v>
      </c>
      <c r="D103" s="18" t="e">
        <f>VLOOKUP($A103,'Contestant Database'!$A$1:$C$349,2,FALSE)</f>
        <v>#N/A</v>
      </c>
      <c r="E103" s="127"/>
      <c r="F103" s="127"/>
      <c r="G103" s="22">
        <f>IF(E102&gt;0,E102+SUM(C102:C104),0)</f>
        <v>0</v>
      </c>
      <c r="H103" s="14">
        <f>F102</f>
        <v>0</v>
      </c>
      <c r="I103" t="str">
        <f t="shared" si="1"/>
        <v>Set #1</v>
      </c>
      <c r="J103" s="134"/>
    </row>
    <row r="104" spans="1:10" ht="15" thickBot="1">
      <c r="A104" s="20"/>
      <c r="B104" s="82">
        <v>102</v>
      </c>
      <c r="C104" s="19" t="e">
        <f>VLOOKUP($A104,'Contestant Database'!$A$1:$C$349,3,FALSE)</f>
        <v>#N/A</v>
      </c>
      <c r="D104" s="19" t="e">
        <f>VLOOKUP($A104,'Contestant Database'!$A$1:$C$349,2,FALSE)</f>
        <v>#N/A</v>
      </c>
      <c r="E104" s="128"/>
      <c r="F104" s="128"/>
      <c r="G104" s="23">
        <f>IF(E102&gt;0,E102+SUM(C102:C104),0)</f>
        <v>0</v>
      </c>
      <c r="H104" s="15">
        <f>F102</f>
        <v>0</v>
      </c>
      <c r="I104" t="str">
        <f t="shared" si="1"/>
        <v>Set #1</v>
      </c>
      <c r="J104" s="135"/>
    </row>
    <row r="105" spans="1:10">
      <c r="A105" s="20"/>
      <c r="B105" s="82">
        <v>103</v>
      </c>
      <c r="C105" s="17" t="e">
        <f>VLOOKUP($A105,'Contestant Database'!$A$1:$C$349,3,FALSE)</f>
        <v>#N/A</v>
      </c>
      <c r="D105" s="17" t="e">
        <f>VLOOKUP($A105,'Contestant Database'!$A$1:$C$349,2,FALSE)</f>
        <v>#N/A</v>
      </c>
      <c r="E105" s="126"/>
      <c r="F105" s="126"/>
      <c r="G105" s="21">
        <f>IF(E105&gt;0,E105+SUM(C105:C107),0)</f>
        <v>0</v>
      </c>
      <c r="H105" s="13">
        <f>F105</f>
        <v>0</v>
      </c>
      <c r="I105" t="str">
        <f t="shared" si="1"/>
        <v>Set #1</v>
      </c>
      <c r="J105" s="133"/>
    </row>
    <row r="106" spans="1:10">
      <c r="A106" s="20"/>
      <c r="B106" s="82">
        <v>104</v>
      </c>
      <c r="C106" s="18" t="e">
        <f>VLOOKUP($A106,'Contestant Database'!$A$1:$C$349,3,FALSE)</f>
        <v>#N/A</v>
      </c>
      <c r="D106" s="18" t="e">
        <f>VLOOKUP($A106,'Contestant Database'!$A$1:$C$349,2,FALSE)</f>
        <v>#N/A</v>
      </c>
      <c r="E106" s="127"/>
      <c r="F106" s="127"/>
      <c r="G106" s="22">
        <f>IF(E105&gt;0,E105+SUM(C105:C107),0)</f>
        <v>0</v>
      </c>
      <c r="H106" s="14">
        <f>F105</f>
        <v>0</v>
      </c>
      <c r="I106" t="str">
        <f t="shared" si="1"/>
        <v>Set #1</v>
      </c>
      <c r="J106" s="134"/>
    </row>
    <row r="107" spans="1:10" ht="15" thickBot="1">
      <c r="A107" s="20"/>
      <c r="B107" s="82">
        <v>105</v>
      </c>
      <c r="C107" s="19" t="e">
        <f>VLOOKUP($A107,'Contestant Database'!$A$1:$C$349,3,FALSE)</f>
        <v>#N/A</v>
      </c>
      <c r="D107" s="19" t="e">
        <f>VLOOKUP($A107,'Contestant Database'!$A$1:$C$349,2,FALSE)</f>
        <v>#N/A</v>
      </c>
      <c r="E107" s="128"/>
      <c r="F107" s="128"/>
      <c r="G107" s="23">
        <f>IF(E105&gt;0,E105+SUM(C105:C107),0)</f>
        <v>0</v>
      </c>
      <c r="H107" s="15">
        <f>F105</f>
        <v>0</v>
      </c>
      <c r="I107" t="str">
        <f t="shared" si="1"/>
        <v>Set #1</v>
      </c>
      <c r="J107" s="135"/>
    </row>
    <row r="108" spans="1:10">
      <c r="A108" s="20"/>
      <c r="B108" s="82">
        <v>106</v>
      </c>
      <c r="C108" s="17" t="e">
        <f>VLOOKUP($A108,'Contestant Database'!$A$1:$C$349,3,FALSE)</f>
        <v>#N/A</v>
      </c>
      <c r="D108" s="17" t="e">
        <f>VLOOKUP($A108,'Contestant Database'!$A$1:$C$349,2,FALSE)</f>
        <v>#N/A</v>
      </c>
      <c r="E108" s="126"/>
      <c r="F108" s="126"/>
      <c r="G108" s="21">
        <f>IF(E108&gt;0,E108+SUM(C108:C110),0)</f>
        <v>0</v>
      </c>
      <c r="H108" s="13">
        <f>F108</f>
        <v>0</v>
      </c>
      <c r="I108" t="str">
        <f t="shared" si="1"/>
        <v>Set #1</v>
      </c>
      <c r="J108" s="133"/>
    </row>
    <row r="109" spans="1:10">
      <c r="A109" s="20"/>
      <c r="B109" s="82">
        <v>107</v>
      </c>
      <c r="C109" s="18" t="e">
        <f>VLOOKUP($A109,'Contestant Database'!$A$1:$C$349,3,FALSE)</f>
        <v>#N/A</v>
      </c>
      <c r="D109" s="18" t="e">
        <f>VLOOKUP($A109,'Contestant Database'!$A$1:$C$349,2,FALSE)</f>
        <v>#N/A</v>
      </c>
      <c r="E109" s="127"/>
      <c r="F109" s="127"/>
      <c r="G109" s="22">
        <f>IF(E108&gt;0,E108+SUM(C108:C110),0)</f>
        <v>0</v>
      </c>
      <c r="H109" s="14">
        <f>F108</f>
        <v>0</v>
      </c>
      <c r="I109" t="str">
        <f t="shared" si="1"/>
        <v>Set #1</v>
      </c>
      <c r="J109" s="134"/>
    </row>
    <row r="110" spans="1:10" ht="15" thickBot="1">
      <c r="A110" s="20"/>
      <c r="B110" s="82">
        <v>108</v>
      </c>
      <c r="C110" s="19" t="e">
        <f>VLOOKUP($A110,'Contestant Database'!$A$1:$C$349,3,FALSE)</f>
        <v>#N/A</v>
      </c>
      <c r="D110" s="19" t="e">
        <f>VLOOKUP($A110,'Contestant Database'!$A$1:$C$349,2,FALSE)</f>
        <v>#N/A</v>
      </c>
      <c r="E110" s="128"/>
      <c r="F110" s="128"/>
      <c r="G110" s="23">
        <f>IF(E108&gt;0,E108+SUM(C108:C110),0)</f>
        <v>0</v>
      </c>
      <c r="H110" s="15">
        <f>F108</f>
        <v>0</v>
      </c>
      <c r="I110" t="str">
        <f t="shared" si="1"/>
        <v>Set #1</v>
      </c>
      <c r="J110" s="135"/>
    </row>
    <row r="111" spans="1:10">
      <c r="A111" s="20"/>
      <c r="B111" s="82">
        <v>109</v>
      </c>
      <c r="C111" s="17" t="e">
        <f>VLOOKUP($A111,'Contestant Database'!$A$1:$C$349,3,FALSE)</f>
        <v>#N/A</v>
      </c>
      <c r="D111" s="17" t="e">
        <f>VLOOKUP($A111,'Contestant Database'!$A$1:$C$349,2,FALSE)</f>
        <v>#N/A</v>
      </c>
      <c r="E111" s="126"/>
      <c r="F111" s="126"/>
      <c r="G111" s="21">
        <f>IF(E111&gt;0,E111+SUM(C111:C113),0)</f>
        <v>0</v>
      </c>
      <c r="H111" s="13">
        <f>F111</f>
        <v>0</v>
      </c>
      <c r="I111" t="str">
        <f t="shared" si="1"/>
        <v>Set #1</v>
      </c>
      <c r="J111" s="133"/>
    </row>
    <row r="112" spans="1:10">
      <c r="A112" s="20"/>
      <c r="B112" s="82">
        <v>110</v>
      </c>
      <c r="C112" s="18" t="e">
        <f>VLOOKUP($A112,'Contestant Database'!$A$1:$C$349,3,FALSE)</f>
        <v>#N/A</v>
      </c>
      <c r="D112" s="18" t="e">
        <f>VLOOKUP($A112,'Contestant Database'!$A$1:$C$349,2,FALSE)</f>
        <v>#N/A</v>
      </c>
      <c r="E112" s="127"/>
      <c r="F112" s="127"/>
      <c r="G112" s="22">
        <f>IF(E111&gt;0,E111+SUM(C111:C113),0)</f>
        <v>0</v>
      </c>
      <c r="H112" s="14">
        <f>F111</f>
        <v>0</v>
      </c>
      <c r="I112" t="str">
        <f t="shared" si="1"/>
        <v>Set #1</v>
      </c>
      <c r="J112" s="134"/>
    </row>
    <row r="113" spans="1:10" ht="15" thickBot="1">
      <c r="A113" s="20"/>
      <c r="B113" s="82">
        <v>111</v>
      </c>
      <c r="C113" s="19" t="e">
        <f>VLOOKUP($A113,'Contestant Database'!$A$1:$C$349,3,FALSE)</f>
        <v>#N/A</v>
      </c>
      <c r="D113" s="19" t="e">
        <f>VLOOKUP($A113,'Contestant Database'!$A$1:$C$349,2,FALSE)</f>
        <v>#N/A</v>
      </c>
      <c r="E113" s="128"/>
      <c r="F113" s="128"/>
      <c r="G113" s="23">
        <f>IF(E111&gt;0,E111+SUM(C111:C113),0)</f>
        <v>0</v>
      </c>
      <c r="H113" s="15">
        <f>F111</f>
        <v>0</v>
      </c>
      <c r="I113" t="str">
        <f t="shared" si="1"/>
        <v>Set #1</v>
      </c>
      <c r="J113" s="135"/>
    </row>
    <row r="114" spans="1:10">
      <c r="A114" s="20"/>
      <c r="B114" s="82">
        <v>112</v>
      </c>
      <c r="C114" s="17" t="e">
        <f>VLOOKUP($A114,'Contestant Database'!$A$1:$C$349,3,FALSE)</f>
        <v>#N/A</v>
      </c>
      <c r="D114" s="17" t="e">
        <f>VLOOKUP($A114,'Contestant Database'!$A$1:$C$349,2,FALSE)</f>
        <v>#N/A</v>
      </c>
      <c r="E114" s="126"/>
      <c r="F114" s="126"/>
      <c r="G114" s="21">
        <f>IF(E114&gt;0,E114+SUM(C114:C116),0)</f>
        <v>0</v>
      </c>
      <c r="H114" s="13">
        <f>F114</f>
        <v>0</v>
      </c>
      <c r="I114" t="str">
        <f t="shared" si="1"/>
        <v>Set #1</v>
      </c>
      <c r="J114" s="133"/>
    </row>
    <row r="115" spans="1:10">
      <c r="A115" s="20"/>
      <c r="B115" s="82">
        <v>113</v>
      </c>
      <c r="C115" s="18" t="e">
        <f>VLOOKUP($A115,'Contestant Database'!$A$1:$C$349,3,FALSE)</f>
        <v>#N/A</v>
      </c>
      <c r="D115" s="18" t="e">
        <f>VLOOKUP($A115,'Contestant Database'!$A$1:$C$349,2,FALSE)</f>
        <v>#N/A</v>
      </c>
      <c r="E115" s="127"/>
      <c r="F115" s="127"/>
      <c r="G115" s="22">
        <f>IF(E114&gt;0,E114+SUM(C114:C116),0)</f>
        <v>0</v>
      </c>
      <c r="H115" s="14">
        <f>F114</f>
        <v>0</v>
      </c>
      <c r="I115" t="str">
        <f t="shared" si="1"/>
        <v>Set #1</v>
      </c>
      <c r="J115" s="134"/>
    </row>
    <row r="116" spans="1:10" ht="15" thickBot="1">
      <c r="A116" s="20"/>
      <c r="B116" s="82">
        <v>114</v>
      </c>
      <c r="C116" s="19" t="e">
        <f>VLOOKUP($A116,'Contestant Database'!$A$1:$C$349,3,FALSE)</f>
        <v>#N/A</v>
      </c>
      <c r="D116" s="19" t="e">
        <f>VLOOKUP($A116,'Contestant Database'!$A$1:$C$349,2,FALSE)</f>
        <v>#N/A</v>
      </c>
      <c r="E116" s="128"/>
      <c r="F116" s="128"/>
      <c r="G116" s="23">
        <f>IF(E114&gt;0,E114+SUM(C114:C116),0)</f>
        <v>0</v>
      </c>
      <c r="H116" s="15">
        <f>F114</f>
        <v>0</v>
      </c>
      <c r="I116" t="str">
        <f t="shared" si="1"/>
        <v>Set #1</v>
      </c>
      <c r="J116" s="135"/>
    </row>
    <row r="117" spans="1:10">
      <c r="A117" s="20"/>
      <c r="B117" s="82">
        <v>115</v>
      </c>
      <c r="C117" s="17" t="e">
        <f>VLOOKUP($A117,'Contestant Database'!$A$1:$C$349,3,FALSE)</f>
        <v>#N/A</v>
      </c>
      <c r="D117" s="17" t="e">
        <f>VLOOKUP($A117,'Contestant Database'!$A$1:$C$349,2,FALSE)</f>
        <v>#N/A</v>
      </c>
      <c r="E117" s="126"/>
      <c r="F117" s="126"/>
      <c r="G117" s="21">
        <f>IF(E117&gt;0,E117+SUM(C117:C119),0)</f>
        <v>0</v>
      </c>
      <c r="H117" s="13">
        <f>F117</f>
        <v>0</v>
      </c>
      <c r="I117" t="str">
        <f t="shared" si="1"/>
        <v>Set #1</v>
      </c>
      <c r="J117" s="133"/>
    </row>
    <row r="118" spans="1:10">
      <c r="A118" s="20"/>
      <c r="B118" s="82">
        <v>116</v>
      </c>
      <c r="C118" s="18" t="e">
        <f>VLOOKUP($A118,'Contestant Database'!$A$1:$C$349,3,FALSE)</f>
        <v>#N/A</v>
      </c>
      <c r="D118" s="18" t="e">
        <f>VLOOKUP($A118,'Contestant Database'!$A$1:$C$349,2,FALSE)</f>
        <v>#N/A</v>
      </c>
      <c r="E118" s="127"/>
      <c r="F118" s="127"/>
      <c r="G118" s="22">
        <f>IF(E117&gt;0,E117+SUM(C117:C119),0)</f>
        <v>0</v>
      </c>
      <c r="H118" s="14">
        <f>F117</f>
        <v>0</v>
      </c>
      <c r="I118" t="str">
        <f t="shared" si="1"/>
        <v>Set #1</v>
      </c>
      <c r="J118" s="134"/>
    </row>
    <row r="119" spans="1:10" ht="15" thickBot="1">
      <c r="A119" s="20"/>
      <c r="B119" s="82">
        <v>117</v>
      </c>
      <c r="C119" s="19" t="e">
        <f>VLOOKUP($A119,'Contestant Database'!$A$1:$C$349,3,FALSE)</f>
        <v>#N/A</v>
      </c>
      <c r="D119" s="19" t="e">
        <f>VLOOKUP($A119,'Contestant Database'!$A$1:$C$349,2,FALSE)</f>
        <v>#N/A</v>
      </c>
      <c r="E119" s="128"/>
      <c r="F119" s="128"/>
      <c r="G119" s="23">
        <f>IF(E117&gt;0,E117+SUM(C117:C119),0)</f>
        <v>0</v>
      </c>
      <c r="H119" s="15">
        <f>F117</f>
        <v>0</v>
      </c>
      <c r="I119" t="str">
        <f t="shared" si="1"/>
        <v>Set #1</v>
      </c>
      <c r="J119" s="135"/>
    </row>
    <row r="120" spans="1:10">
      <c r="A120" s="20"/>
      <c r="B120" s="82">
        <v>118</v>
      </c>
      <c r="C120" s="17" t="e">
        <f>VLOOKUP($A120,'Contestant Database'!$A$1:$C$349,3,FALSE)</f>
        <v>#N/A</v>
      </c>
      <c r="D120" s="17" t="e">
        <f>VLOOKUP($A120,'Contestant Database'!$A$1:$C$349,2,FALSE)</f>
        <v>#N/A</v>
      </c>
      <c r="E120" s="126"/>
      <c r="F120" s="126"/>
      <c r="G120" s="21">
        <f>IF(E120&gt;0,E120+SUM(C120:C122),0)</f>
        <v>0</v>
      </c>
      <c r="H120" s="13">
        <f>F120</f>
        <v>0</v>
      </c>
      <c r="I120" t="str">
        <f t="shared" si="1"/>
        <v>Set #1</v>
      </c>
      <c r="J120" s="133"/>
    </row>
    <row r="121" spans="1:10">
      <c r="A121" s="20"/>
      <c r="B121" s="82">
        <v>119</v>
      </c>
      <c r="C121" s="18" t="e">
        <f>VLOOKUP($A121,'Contestant Database'!$A$1:$C$349,3,FALSE)</f>
        <v>#N/A</v>
      </c>
      <c r="D121" s="18" t="e">
        <f>VLOOKUP($A121,'Contestant Database'!$A$1:$C$349,2,FALSE)</f>
        <v>#N/A</v>
      </c>
      <c r="E121" s="127"/>
      <c r="F121" s="127"/>
      <c r="G121" s="22">
        <f>IF(E120&gt;0,E120+SUM(C120:C122),0)</f>
        <v>0</v>
      </c>
      <c r="H121" s="14">
        <f>F120</f>
        <v>0</v>
      </c>
      <c r="I121" t="str">
        <f t="shared" si="1"/>
        <v>Set #1</v>
      </c>
      <c r="J121" s="134"/>
    </row>
    <row r="122" spans="1:10" ht="15" thickBot="1">
      <c r="A122" s="20"/>
      <c r="B122" s="82">
        <v>120</v>
      </c>
      <c r="C122" s="19" t="e">
        <f>VLOOKUP($A122,'Contestant Database'!$A$1:$C$349,3,FALSE)</f>
        <v>#N/A</v>
      </c>
      <c r="D122" s="19" t="e">
        <f>VLOOKUP($A122,'Contestant Database'!$A$1:$C$349,2,FALSE)</f>
        <v>#N/A</v>
      </c>
      <c r="E122" s="128"/>
      <c r="F122" s="128"/>
      <c r="G122" s="23">
        <f>IF(E120&gt;0,E120+SUM(C120:C122),0)</f>
        <v>0</v>
      </c>
      <c r="H122" s="15">
        <f>F120</f>
        <v>0</v>
      </c>
      <c r="I122" t="str">
        <f t="shared" si="1"/>
        <v>Set #1</v>
      </c>
      <c r="J122" s="135"/>
    </row>
    <row r="123" spans="1:10">
      <c r="A123" s="20"/>
      <c r="B123" s="82">
        <v>121</v>
      </c>
      <c r="C123" s="17" t="e">
        <f>VLOOKUP($A123,'Contestant Database'!$A$1:$C$349,3,FALSE)</f>
        <v>#N/A</v>
      </c>
      <c r="D123" s="17" t="e">
        <f>VLOOKUP($A123,'Contestant Database'!$A$1:$C$349,2,FALSE)</f>
        <v>#N/A</v>
      </c>
      <c r="E123" s="126"/>
      <c r="F123" s="126"/>
      <c r="G123" s="21">
        <f>IF(E123&gt;0,E123+SUM(C123:C125),0)</f>
        <v>0</v>
      </c>
      <c r="H123" s="13">
        <f>F123</f>
        <v>0</v>
      </c>
      <c r="I123" t="str">
        <f t="shared" si="1"/>
        <v>Set #1</v>
      </c>
      <c r="J123" s="133"/>
    </row>
    <row r="124" spans="1:10">
      <c r="A124" s="20"/>
      <c r="B124" s="82">
        <v>122</v>
      </c>
      <c r="C124" s="18" t="e">
        <f>VLOOKUP($A124,'Contestant Database'!$A$1:$C$349,3,FALSE)</f>
        <v>#N/A</v>
      </c>
      <c r="D124" s="18" t="e">
        <f>VLOOKUP($A124,'Contestant Database'!$A$1:$C$349,2,FALSE)</f>
        <v>#N/A</v>
      </c>
      <c r="E124" s="127"/>
      <c r="F124" s="127"/>
      <c r="G124" s="22">
        <f>IF(E123&gt;0,E123+SUM(C123:C125),0)</f>
        <v>0</v>
      </c>
      <c r="H124" s="14">
        <f>F123</f>
        <v>0</v>
      </c>
      <c r="I124" t="str">
        <f t="shared" si="1"/>
        <v>Set #1</v>
      </c>
      <c r="J124" s="134"/>
    </row>
    <row r="125" spans="1:10" ht="15" thickBot="1">
      <c r="A125" s="20"/>
      <c r="B125" s="82">
        <v>123</v>
      </c>
      <c r="C125" s="19" t="e">
        <f>VLOOKUP($A125,'Contestant Database'!$A$1:$C$349,3,FALSE)</f>
        <v>#N/A</v>
      </c>
      <c r="D125" s="19" t="e">
        <f>VLOOKUP($A125,'Contestant Database'!$A$1:$C$349,2,FALSE)</f>
        <v>#N/A</v>
      </c>
      <c r="E125" s="128"/>
      <c r="F125" s="128"/>
      <c r="G125" s="23">
        <f>IF(E123&gt;0,E123+SUM(C123:C125),0)</f>
        <v>0</v>
      </c>
      <c r="H125" s="15">
        <f>F123</f>
        <v>0</v>
      </c>
      <c r="I125" t="str">
        <f t="shared" si="1"/>
        <v>Set #1</v>
      </c>
      <c r="J125" s="135"/>
    </row>
    <row r="126" spans="1:10">
      <c r="A126" s="20"/>
      <c r="B126" s="82">
        <v>124</v>
      </c>
      <c r="C126" s="17" t="e">
        <f>VLOOKUP($A126,'Contestant Database'!$A$1:$C$349,3,FALSE)</f>
        <v>#N/A</v>
      </c>
      <c r="D126" s="17" t="e">
        <f>VLOOKUP($A126,'Contestant Database'!$A$1:$C$349,2,FALSE)</f>
        <v>#N/A</v>
      </c>
      <c r="E126" s="126"/>
      <c r="F126" s="126"/>
      <c r="G126" s="21">
        <f>IF(E126&gt;0,E126+SUM(C126:C128),0)</f>
        <v>0</v>
      </c>
      <c r="H126" s="13">
        <f>F126</f>
        <v>0</v>
      </c>
      <c r="I126" t="str">
        <f t="shared" si="1"/>
        <v>Set #1</v>
      </c>
      <c r="J126" s="133"/>
    </row>
    <row r="127" spans="1:10">
      <c r="A127" s="20"/>
      <c r="B127" s="82">
        <v>125</v>
      </c>
      <c r="C127" s="18" t="e">
        <f>VLOOKUP($A127,'Contestant Database'!$A$1:$C$349,3,FALSE)</f>
        <v>#N/A</v>
      </c>
      <c r="D127" s="18" t="e">
        <f>VLOOKUP($A127,'Contestant Database'!$A$1:$C$349,2,FALSE)</f>
        <v>#N/A</v>
      </c>
      <c r="E127" s="127"/>
      <c r="F127" s="127"/>
      <c r="G127" s="22">
        <f>IF(E126&gt;0,E126+SUM(C126:C128),0)</f>
        <v>0</v>
      </c>
      <c r="H127" s="14">
        <f>F126</f>
        <v>0</v>
      </c>
      <c r="I127" t="str">
        <f t="shared" si="1"/>
        <v>Set #1</v>
      </c>
      <c r="J127" s="134"/>
    </row>
    <row r="128" spans="1:10" ht="15" thickBot="1">
      <c r="A128" s="20"/>
      <c r="B128" s="82">
        <v>126</v>
      </c>
      <c r="C128" s="19" t="e">
        <f>VLOOKUP($A128,'Contestant Database'!$A$1:$C$349,3,FALSE)</f>
        <v>#N/A</v>
      </c>
      <c r="D128" s="19" t="e">
        <f>VLOOKUP($A128,'Contestant Database'!$A$1:$C$349,2,FALSE)</f>
        <v>#N/A</v>
      </c>
      <c r="E128" s="128"/>
      <c r="F128" s="128"/>
      <c r="G128" s="23">
        <f>IF(E126&gt;0,E126+SUM(C126:C128),0)</f>
        <v>0</v>
      </c>
      <c r="H128" s="15">
        <f>F126</f>
        <v>0</v>
      </c>
      <c r="I128" t="str">
        <f t="shared" si="1"/>
        <v>Set #1</v>
      </c>
      <c r="J128" s="135"/>
    </row>
    <row r="129" spans="1:10" s="12" customFormat="1">
      <c r="A129" s="20"/>
      <c r="B129" s="82">
        <v>127</v>
      </c>
      <c r="C129" s="17" t="e">
        <f>VLOOKUP($A129,'Contestant Database'!$A$1:$C$349,3,FALSE)</f>
        <v>#N/A</v>
      </c>
      <c r="D129" s="17" t="e">
        <f>VLOOKUP($A129,'Contestant Database'!$A$1:$C$349,2,FALSE)</f>
        <v>#N/A</v>
      </c>
      <c r="E129" s="126"/>
      <c r="F129" s="126"/>
      <c r="G129" s="21">
        <f>IF(E129&gt;0,E129+SUM(C129:C131),0)</f>
        <v>0</v>
      </c>
      <c r="H129" s="13">
        <f>F129</f>
        <v>0</v>
      </c>
      <c r="I129" t="str">
        <f t="shared" si="1"/>
        <v>Set #1</v>
      </c>
      <c r="J129" s="133"/>
    </row>
    <row r="130" spans="1:10" s="12" customFormat="1">
      <c r="A130" s="20"/>
      <c r="B130" s="82">
        <v>128</v>
      </c>
      <c r="C130" s="18" t="e">
        <f>VLOOKUP($A130,'Contestant Database'!$A$1:$C$349,3,FALSE)</f>
        <v>#N/A</v>
      </c>
      <c r="D130" s="18" t="e">
        <f>VLOOKUP($A130,'Contestant Database'!$A$1:$C$349,2,FALSE)</f>
        <v>#N/A</v>
      </c>
      <c r="E130" s="127"/>
      <c r="F130" s="127"/>
      <c r="G130" s="22">
        <f>IF(E129&gt;0,E129+SUM(C129:C131),0)</f>
        <v>0</v>
      </c>
      <c r="H130" s="14">
        <f>F129</f>
        <v>0</v>
      </c>
      <c r="I130" t="str">
        <f t="shared" si="1"/>
        <v>Set #1</v>
      </c>
      <c r="J130" s="134"/>
    </row>
    <row r="131" spans="1:10" s="12" customFormat="1" ht="15" thickBot="1">
      <c r="A131" s="20"/>
      <c r="B131" s="82">
        <v>129</v>
      </c>
      <c r="C131" s="19" t="e">
        <f>VLOOKUP($A131,'Contestant Database'!$A$1:$C$349,3,FALSE)</f>
        <v>#N/A</v>
      </c>
      <c r="D131" s="19" t="e">
        <f>VLOOKUP($A131,'Contestant Database'!$A$1:$C$349,2,FALSE)</f>
        <v>#N/A</v>
      </c>
      <c r="E131" s="128"/>
      <c r="F131" s="128"/>
      <c r="G131" s="23">
        <f>IF(E129&gt;0,E129+SUM(C129:C131),0)</f>
        <v>0</v>
      </c>
      <c r="H131" s="15">
        <f>F129</f>
        <v>0</v>
      </c>
      <c r="I131" t="str">
        <f t="shared" si="1"/>
        <v>Set #1</v>
      </c>
      <c r="J131" s="135"/>
    </row>
    <row r="132" spans="1:10" s="12" customFormat="1">
      <c r="A132" s="20"/>
      <c r="B132" s="82">
        <v>130</v>
      </c>
      <c r="C132" s="17" t="e">
        <f>VLOOKUP($A132,'Contestant Database'!$A$1:$C$349,3,FALSE)</f>
        <v>#N/A</v>
      </c>
      <c r="D132" s="17" t="e">
        <f>VLOOKUP($A132,'Contestant Database'!$A$1:$C$349,2,FALSE)</f>
        <v>#N/A</v>
      </c>
      <c r="E132" s="126"/>
      <c r="F132" s="126"/>
      <c r="G132" s="21">
        <f>IF(E132&gt;0,E132+SUM(C132:C134),0)</f>
        <v>0</v>
      </c>
      <c r="H132" s="13">
        <f>F132</f>
        <v>0</v>
      </c>
      <c r="I132" t="str">
        <f t="shared" ref="I132:I194" si="2">$A$1</f>
        <v>Set #1</v>
      </c>
      <c r="J132" s="133"/>
    </row>
    <row r="133" spans="1:10" s="12" customFormat="1">
      <c r="A133" s="20"/>
      <c r="B133" s="82">
        <v>131</v>
      </c>
      <c r="C133" s="18" t="e">
        <f>VLOOKUP($A133,'Contestant Database'!$A$1:$C$349,3,FALSE)</f>
        <v>#N/A</v>
      </c>
      <c r="D133" s="18" t="e">
        <f>VLOOKUP($A133,'Contestant Database'!$A$1:$C$349,2,FALSE)</f>
        <v>#N/A</v>
      </c>
      <c r="E133" s="127"/>
      <c r="F133" s="127"/>
      <c r="G133" s="22">
        <f>IF(E132&gt;0,E132+SUM(C132:C134),0)</f>
        <v>0</v>
      </c>
      <c r="H133" s="14">
        <f>F132</f>
        <v>0</v>
      </c>
      <c r="I133" t="str">
        <f t="shared" si="2"/>
        <v>Set #1</v>
      </c>
      <c r="J133" s="134"/>
    </row>
    <row r="134" spans="1:10" s="12" customFormat="1" ht="15" thickBot="1">
      <c r="A134" s="20"/>
      <c r="B134" s="82">
        <v>132</v>
      </c>
      <c r="C134" s="19" t="e">
        <f>VLOOKUP($A134,'Contestant Database'!$A$1:$C$349,3,FALSE)</f>
        <v>#N/A</v>
      </c>
      <c r="D134" s="19" t="e">
        <f>VLOOKUP($A134,'Contestant Database'!$A$1:$C$349,2,FALSE)</f>
        <v>#N/A</v>
      </c>
      <c r="E134" s="128"/>
      <c r="F134" s="128"/>
      <c r="G134" s="23">
        <f>IF(E132&gt;0,E132+SUM(C132:C134),0)</f>
        <v>0</v>
      </c>
      <c r="H134" s="15">
        <f>F132</f>
        <v>0</v>
      </c>
      <c r="I134" t="str">
        <f t="shared" si="2"/>
        <v>Set #1</v>
      </c>
      <c r="J134" s="135"/>
    </row>
    <row r="135" spans="1:10" s="12" customFormat="1">
      <c r="A135" s="20"/>
      <c r="B135" s="82">
        <v>133</v>
      </c>
      <c r="C135" s="17" t="e">
        <f>VLOOKUP($A135,'Contestant Database'!$A$1:$C$349,3,FALSE)</f>
        <v>#N/A</v>
      </c>
      <c r="D135" s="17" t="e">
        <f>VLOOKUP($A135,'Contestant Database'!$A$1:$C$349,2,FALSE)</f>
        <v>#N/A</v>
      </c>
      <c r="E135" s="126"/>
      <c r="F135" s="126"/>
      <c r="G135" s="21">
        <f>IF(E135&gt;0,E135+SUM(C135:C137),0)</f>
        <v>0</v>
      </c>
      <c r="H135" s="13">
        <f>F135</f>
        <v>0</v>
      </c>
      <c r="I135" t="str">
        <f t="shared" si="2"/>
        <v>Set #1</v>
      </c>
      <c r="J135" s="133"/>
    </row>
    <row r="136" spans="1:10" s="12" customFormat="1">
      <c r="A136" s="20"/>
      <c r="B136" s="82">
        <v>134</v>
      </c>
      <c r="C136" s="18" t="e">
        <f>VLOOKUP($A136,'Contestant Database'!$A$1:$C$349,3,FALSE)</f>
        <v>#N/A</v>
      </c>
      <c r="D136" s="18" t="e">
        <f>VLOOKUP($A136,'Contestant Database'!$A$1:$C$349,2,FALSE)</f>
        <v>#N/A</v>
      </c>
      <c r="E136" s="127"/>
      <c r="F136" s="127"/>
      <c r="G136" s="22">
        <f>IF(E135&gt;0,E135+SUM(C135:C137),0)</f>
        <v>0</v>
      </c>
      <c r="H136" s="14">
        <f>F135</f>
        <v>0</v>
      </c>
      <c r="I136" t="str">
        <f t="shared" si="2"/>
        <v>Set #1</v>
      </c>
      <c r="J136" s="134"/>
    </row>
    <row r="137" spans="1:10" s="12" customFormat="1" ht="15" thickBot="1">
      <c r="A137" s="20"/>
      <c r="B137" s="82">
        <v>135</v>
      </c>
      <c r="C137" s="19" t="e">
        <f>VLOOKUP($A137,'Contestant Database'!$A$1:$C$349,3,FALSE)</f>
        <v>#N/A</v>
      </c>
      <c r="D137" s="19" t="e">
        <f>VLOOKUP($A137,'Contestant Database'!$A$1:$C$349,2,FALSE)</f>
        <v>#N/A</v>
      </c>
      <c r="E137" s="128"/>
      <c r="F137" s="128"/>
      <c r="G137" s="23">
        <f>IF(E135&gt;0,E135+SUM(C135:C137),0)</f>
        <v>0</v>
      </c>
      <c r="H137" s="15">
        <f>F135</f>
        <v>0</v>
      </c>
      <c r="I137" t="str">
        <f t="shared" si="2"/>
        <v>Set #1</v>
      </c>
      <c r="J137" s="135"/>
    </row>
    <row r="138" spans="1:10" s="12" customFormat="1">
      <c r="A138" s="20"/>
      <c r="B138" s="82">
        <v>136</v>
      </c>
      <c r="C138" s="17" t="e">
        <f>VLOOKUP($A138,'Contestant Database'!$A$1:$C$349,3,FALSE)</f>
        <v>#N/A</v>
      </c>
      <c r="D138" s="17" t="e">
        <f>VLOOKUP($A138,'Contestant Database'!$A$1:$C$349,2,FALSE)</f>
        <v>#N/A</v>
      </c>
      <c r="E138" s="126"/>
      <c r="F138" s="126"/>
      <c r="G138" s="21">
        <f>IF(E138&gt;0,E138+SUM(C138:C140),0)</f>
        <v>0</v>
      </c>
      <c r="H138" s="13">
        <f>F138</f>
        <v>0</v>
      </c>
      <c r="I138" t="str">
        <f t="shared" si="2"/>
        <v>Set #1</v>
      </c>
      <c r="J138" s="133"/>
    </row>
    <row r="139" spans="1:10" s="12" customFormat="1">
      <c r="A139" s="20"/>
      <c r="B139" s="82">
        <v>137</v>
      </c>
      <c r="C139" s="18" t="e">
        <f>VLOOKUP($A139,'Contestant Database'!$A$1:$C$349,3,FALSE)</f>
        <v>#N/A</v>
      </c>
      <c r="D139" s="18" t="e">
        <f>VLOOKUP($A139,'Contestant Database'!$A$1:$C$349,2,FALSE)</f>
        <v>#N/A</v>
      </c>
      <c r="E139" s="127"/>
      <c r="F139" s="127"/>
      <c r="G139" s="22">
        <f>IF(E138&gt;0,E138+SUM(C138:C140),0)</f>
        <v>0</v>
      </c>
      <c r="H139" s="14">
        <f>F138</f>
        <v>0</v>
      </c>
      <c r="I139" t="str">
        <f t="shared" si="2"/>
        <v>Set #1</v>
      </c>
      <c r="J139" s="134"/>
    </row>
    <row r="140" spans="1:10" s="12" customFormat="1" ht="15" thickBot="1">
      <c r="A140" s="20"/>
      <c r="B140" s="82">
        <v>138</v>
      </c>
      <c r="C140" s="19" t="e">
        <f>VLOOKUP($A140,'Contestant Database'!$A$1:$C$349,3,FALSE)</f>
        <v>#N/A</v>
      </c>
      <c r="D140" s="19" t="e">
        <f>VLOOKUP($A140,'Contestant Database'!$A$1:$C$349,2,FALSE)</f>
        <v>#N/A</v>
      </c>
      <c r="E140" s="128"/>
      <c r="F140" s="128"/>
      <c r="G140" s="23">
        <f>IF(E138&gt;0,E138+SUM(C138:C140),0)</f>
        <v>0</v>
      </c>
      <c r="H140" s="15">
        <f>F138</f>
        <v>0</v>
      </c>
      <c r="I140" t="str">
        <f t="shared" si="2"/>
        <v>Set #1</v>
      </c>
      <c r="J140" s="135"/>
    </row>
    <row r="141" spans="1:10" s="12" customFormat="1">
      <c r="A141" s="20"/>
      <c r="B141" s="82">
        <v>139</v>
      </c>
      <c r="C141" s="17" t="e">
        <f>VLOOKUP($A141,'Contestant Database'!$A$1:$C$349,3,FALSE)</f>
        <v>#N/A</v>
      </c>
      <c r="D141" s="17" t="e">
        <f>VLOOKUP($A141,'Contestant Database'!$A$1:$C$349,2,FALSE)</f>
        <v>#N/A</v>
      </c>
      <c r="E141" s="126"/>
      <c r="F141" s="126"/>
      <c r="G141" s="21">
        <f>IF(E141&gt;0,E141+SUM(C141:C143),0)</f>
        <v>0</v>
      </c>
      <c r="H141" s="13">
        <f>F141</f>
        <v>0</v>
      </c>
      <c r="I141" t="str">
        <f t="shared" si="2"/>
        <v>Set #1</v>
      </c>
      <c r="J141" s="133"/>
    </row>
    <row r="142" spans="1:10" s="12" customFormat="1">
      <c r="A142" s="20"/>
      <c r="B142" s="82">
        <v>140</v>
      </c>
      <c r="C142" s="18" t="e">
        <f>VLOOKUP($A142,'Contestant Database'!$A$1:$C$349,3,FALSE)</f>
        <v>#N/A</v>
      </c>
      <c r="D142" s="18" t="e">
        <f>VLOOKUP($A142,'Contestant Database'!$A$1:$C$349,2,FALSE)</f>
        <v>#N/A</v>
      </c>
      <c r="E142" s="127"/>
      <c r="F142" s="127"/>
      <c r="G142" s="22">
        <f>IF(E141&gt;0,E141+SUM(C141:C143),0)</f>
        <v>0</v>
      </c>
      <c r="H142" s="14">
        <f>F141</f>
        <v>0</v>
      </c>
      <c r="I142" t="str">
        <f t="shared" si="2"/>
        <v>Set #1</v>
      </c>
      <c r="J142" s="134"/>
    </row>
    <row r="143" spans="1:10" s="12" customFormat="1" ht="15" thickBot="1">
      <c r="A143" s="20"/>
      <c r="B143" s="82">
        <v>141</v>
      </c>
      <c r="C143" s="19" t="e">
        <f>VLOOKUP($A143,'Contestant Database'!$A$1:$C$349,3,FALSE)</f>
        <v>#N/A</v>
      </c>
      <c r="D143" s="19" t="e">
        <f>VLOOKUP($A143,'Contestant Database'!$A$1:$C$349,2,FALSE)</f>
        <v>#N/A</v>
      </c>
      <c r="E143" s="128"/>
      <c r="F143" s="128"/>
      <c r="G143" s="23">
        <f>IF(E141&gt;0,E141+SUM(C141:C143),0)</f>
        <v>0</v>
      </c>
      <c r="H143" s="15">
        <f>F141</f>
        <v>0</v>
      </c>
      <c r="I143" t="str">
        <f t="shared" si="2"/>
        <v>Set #1</v>
      </c>
      <c r="J143" s="135"/>
    </row>
    <row r="144" spans="1:10" s="12" customFormat="1">
      <c r="A144" s="20"/>
      <c r="B144" s="82">
        <v>142</v>
      </c>
      <c r="C144" s="17" t="e">
        <f>VLOOKUP($A144,'Contestant Database'!$A$1:$C$349,3,FALSE)</f>
        <v>#N/A</v>
      </c>
      <c r="D144" s="17" t="e">
        <f>VLOOKUP($A144,'Contestant Database'!$A$1:$C$349,2,FALSE)</f>
        <v>#N/A</v>
      </c>
      <c r="E144" s="126"/>
      <c r="F144" s="126"/>
      <c r="G144" s="21">
        <f>IF(E144&gt;0,E144+SUM(C144:C146),0)</f>
        <v>0</v>
      </c>
      <c r="H144" s="13">
        <f>F144</f>
        <v>0</v>
      </c>
      <c r="I144" t="str">
        <f t="shared" si="2"/>
        <v>Set #1</v>
      </c>
      <c r="J144" s="133"/>
    </row>
    <row r="145" spans="1:10" s="12" customFormat="1">
      <c r="A145" s="20"/>
      <c r="B145" s="82">
        <v>143</v>
      </c>
      <c r="C145" s="18" t="e">
        <f>VLOOKUP($A145,'Contestant Database'!$A$1:$C$349,3,FALSE)</f>
        <v>#N/A</v>
      </c>
      <c r="D145" s="18" t="e">
        <f>VLOOKUP($A145,'Contestant Database'!$A$1:$C$349,2,FALSE)</f>
        <v>#N/A</v>
      </c>
      <c r="E145" s="127"/>
      <c r="F145" s="127"/>
      <c r="G145" s="22">
        <f>IF(E144&gt;0,E144+SUM(C144:C146),0)</f>
        <v>0</v>
      </c>
      <c r="H145" s="14">
        <f>F144</f>
        <v>0</v>
      </c>
      <c r="I145" t="str">
        <f t="shared" si="2"/>
        <v>Set #1</v>
      </c>
      <c r="J145" s="134"/>
    </row>
    <row r="146" spans="1:10" s="12" customFormat="1" ht="15" thickBot="1">
      <c r="A146" s="20"/>
      <c r="B146" s="82">
        <v>144</v>
      </c>
      <c r="C146" s="19" t="e">
        <f>VLOOKUP($A146,'Contestant Database'!$A$1:$C$349,3,FALSE)</f>
        <v>#N/A</v>
      </c>
      <c r="D146" s="19" t="e">
        <f>VLOOKUP($A146,'Contestant Database'!$A$1:$C$349,2,FALSE)</f>
        <v>#N/A</v>
      </c>
      <c r="E146" s="128"/>
      <c r="F146" s="128"/>
      <c r="G146" s="23">
        <f>IF(E144&gt;0,E144+SUM(C144:C146),0)</f>
        <v>0</v>
      </c>
      <c r="H146" s="15">
        <f>F144</f>
        <v>0</v>
      </c>
      <c r="I146" t="str">
        <f t="shared" si="2"/>
        <v>Set #1</v>
      </c>
      <c r="J146" s="135"/>
    </row>
    <row r="147" spans="1:10" s="12" customFormat="1">
      <c r="A147" s="20"/>
      <c r="B147" s="82">
        <v>145</v>
      </c>
      <c r="C147" s="17" t="e">
        <f>VLOOKUP($A147,'Contestant Database'!$A$1:$C$349,3,FALSE)</f>
        <v>#N/A</v>
      </c>
      <c r="D147" s="17" t="e">
        <f>VLOOKUP($A147,'Contestant Database'!$A$1:$C$349,2,FALSE)</f>
        <v>#N/A</v>
      </c>
      <c r="E147" s="126"/>
      <c r="F147" s="126"/>
      <c r="G147" s="21">
        <f>IF(E147&gt;0,E147+SUM(C147:C149),0)</f>
        <v>0</v>
      </c>
      <c r="H147" s="13">
        <f>F147</f>
        <v>0</v>
      </c>
      <c r="I147" t="str">
        <f t="shared" si="2"/>
        <v>Set #1</v>
      </c>
      <c r="J147" s="133"/>
    </row>
    <row r="148" spans="1:10" s="12" customFormat="1">
      <c r="A148" s="20"/>
      <c r="B148" s="82">
        <v>146</v>
      </c>
      <c r="C148" s="18" t="e">
        <f>VLOOKUP($A148,'Contestant Database'!$A$1:$C$349,3,FALSE)</f>
        <v>#N/A</v>
      </c>
      <c r="D148" s="18" t="e">
        <f>VLOOKUP($A148,'Contestant Database'!$A$1:$C$349,2,FALSE)</f>
        <v>#N/A</v>
      </c>
      <c r="E148" s="127"/>
      <c r="F148" s="127"/>
      <c r="G148" s="22">
        <f>IF(E147&gt;0,E147+SUM(C147:C149),0)</f>
        <v>0</v>
      </c>
      <c r="H148" s="14">
        <f>F147</f>
        <v>0</v>
      </c>
      <c r="I148" t="str">
        <f t="shared" si="2"/>
        <v>Set #1</v>
      </c>
      <c r="J148" s="134"/>
    </row>
    <row r="149" spans="1:10" s="12" customFormat="1" ht="15" thickBot="1">
      <c r="A149" s="20"/>
      <c r="B149" s="82">
        <v>147</v>
      </c>
      <c r="C149" s="19" t="e">
        <f>VLOOKUP($A149,'Contestant Database'!$A$1:$C$349,3,FALSE)</f>
        <v>#N/A</v>
      </c>
      <c r="D149" s="19" t="e">
        <f>VLOOKUP($A149,'Contestant Database'!$A$1:$C$349,2,FALSE)</f>
        <v>#N/A</v>
      </c>
      <c r="E149" s="128"/>
      <c r="F149" s="128"/>
      <c r="G149" s="23">
        <f>IF(E147&gt;0,E147+SUM(C147:C149),0)</f>
        <v>0</v>
      </c>
      <c r="H149" s="15">
        <f>F147</f>
        <v>0</v>
      </c>
      <c r="I149" t="str">
        <f t="shared" si="2"/>
        <v>Set #1</v>
      </c>
      <c r="J149" s="135"/>
    </row>
    <row r="150" spans="1:10" s="12" customFormat="1">
      <c r="A150" s="20"/>
      <c r="B150" s="82">
        <v>148</v>
      </c>
      <c r="C150" s="17" t="e">
        <f>VLOOKUP($A150,'Contestant Database'!$A$1:$C$349,3,FALSE)</f>
        <v>#N/A</v>
      </c>
      <c r="D150" s="17" t="e">
        <f>VLOOKUP($A150,'Contestant Database'!$A$1:$C$349,2,FALSE)</f>
        <v>#N/A</v>
      </c>
      <c r="E150" s="126"/>
      <c r="F150" s="126"/>
      <c r="G150" s="21">
        <f>IF(E150&gt;0,E150+SUM(C150:C152),0)</f>
        <v>0</v>
      </c>
      <c r="H150" s="13">
        <f>F150</f>
        <v>0</v>
      </c>
      <c r="I150" t="str">
        <f t="shared" si="2"/>
        <v>Set #1</v>
      </c>
      <c r="J150" s="133"/>
    </row>
    <row r="151" spans="1:10" s="12" customFormat="1">
      <c r="A151" s="20"/>
      <c r="B151" s="82">
        <v>149</v>
      </c>
      <c r="C151" s="18" t="e">
        <f>VLOOKUP($A151,'Contestant Database'!$A$1:$C$349,3,FALSE)</f>
        <v>#N/A</v>
      </c>
      <c r="D151" s="18" t="e">
        <f>VLOOKUP($A151,'Contestant Database'!$A$1:$C$349,2,FALSE)</f>
        <v>#N/A</v>
      </c>
      <c r="E151" s="127"/>
      <c r="F151" s="127"/>
      <c r="G151" s="22">
        <f>IF(E150&gt;0,E150+SUM(C150:C152),0)</f>
        <v>0</v>
      </c>
      <c r="H151" s="14">
        <f>F150</f>
        <v>0</v>
      </c>
      <c r="I151" t="str">
        <f t="shared" si="2"/>
        <v>Set #1</v>
      </c>
      <c r="J151" s="134"/>
    </row>
    <row r="152" spans="1:10" s="12" customFormat="1" ht="15" thickBot="1">
      <c r="A152" s="20"/>
      <c r="B152" s="82">
        <v>150</v>
      </c>
      <c r="C152" s="19" t="e">
        <f>VLOOKUP($A152,'Contestant Database'!$A$1:$C$349,3,FALSE)</f>
        <v>#N/A</v>
      </c>
      <c r="D152" s="19" t="e">
        <f>VLOOKUP($A152,'Contestant Database'!$A$1:$C$349,2,FALSE)</f>
        <v>#N/A</v>
      </c>
      <c r="E152" s="128"/>
      <c r="F152" s="128"/>
      <c r="G152" s="23">
        <f>IF(E150&gt;0,E150+SUM(C150:C152),0)</f>
        <v>0</v>
      </c>
      <c r="H152" s="15">
        <f>F150</f>
        <v>0</v>
      </c>
      <c r="I152" t="str">
        <f t="shared" si="2"/>
        <v>Set #1</v>
      </c>
      <c r="J152" s="135"/>
    </row>
    <row r="153" spans="1:10" s="12" customFormat="1">
      <c r="A153" s="20"/>
      <c r="B153" s="82">
        <v>151</v>
      </c>
      <c r="C153" s="17" t="e">
        <f>VLOOKUP($A153,'Contestant Database'!$A$1:$C$349,3,FALSE)</f>
        <v>#N/A</v>
      </c>
      <c r="D153" s="17" t="e">
        <f>VLOOKUP($A153,'Contestant Database'!$A$1:$C$349,2,FALSE)</f>
        <v>#N/A</v>
      </c>
      <c r="E153" s="126"/>
      <c r="F153" s="126"/>
      <c r="G153" s="21">
        <f>IF(E153&gt;0,E153+SUM(C153:C155),0)</f>
        <v>0</v>
      </c>
      <c r="H153" s="13">
        <f>F153</f>
        <v>0</v>
      </c>
      <c r="I153" t="str">
        <f t="shared" si="2"/>
        <v>Set #1</v>
      </c>
      <c r="J153" s="133"/>
    </row>
    <row r="154" spans="1:10" s="12" customFormat="1">
      <c r="A154" s="20"/>
      <c r="B154" s="82">
        <v>152</v>
      </c>
      <c r="C154" s="18" t="e">
        <f>VLOOKUP($A154,'Contestant Database'!$A$1:$C$349,3,FALSE)</f>
        <v>#N/A</v>
      </c>
      <c r="D154" s="18" t="e">
        <f>VLOOKUP($A154,'Contestant Database'!$A$1:$C$349,2,FALSE)</f>
        <v>#N/A</v>
      </c>
      <c r="E154" s="127"/>
      <c r="F154" s="127"/>
      <c r="G154" s="22">
        <f>IF(E153&gt;0,E153+SUM(C153:C155),0)</f>
        <v>0</v>
      </c>
      <c r="H154" s="14">
        <f>F153</f>
        <v>0</v>
      </c>
      <c r="I154" t="str">
        <f t="shared" si="2"/>
        <v>Set #1</v>
      </c>
      <c r="J154" s="134"/>
    </row>
    <row r="155" spans="1:10" s="12" customFormat="1" ht="15" thickBot="1">
      <c r="A155" s="20"/>
      <c r="B155" s="82">
        <v>153</v>
      </c>
      <c r="C155" s="19" t="e">
        <f>VLOOKUP($A155,'Contestant Database'!$A$1:$C$349,3,FALSE)</f>
        <v>#N/A</v>
      </c>
      <c r="D155" s="19" t="e">
        <f>VLOOKUP($A155,'Contestant Database'!$A$1:$C$349,2,FALSE)</f>
        <v>#N/A</v>
      </c>
      <c r="E155" s="128"/>
      <c r="F155" s="128"/>
      <c r="G155" s="23">
        <f>IF(E153&gt;0,E153+SUM(C153:C155),0)</f>
        <v>0</v>
      </c>
      <c r="H155" s="15">
        <f>F153</f>
        <v>0</v>
      </c>
      <c r="I155" t="str">
        <f t="shared" si="2"/>
        <v>Set #1</v>
      </c>
      <c r="J155" s="135"/>
    </row>
    <row r="156" spans="1:10" s="12" customFormat="1">
      <c r="A156" s="20"/>
      <c r="B156" s="82">
        <v>154</v>
      </c>
      <c r="C156" s="17" t="e">
        <f>VLOOKUP($A156,'Contestant Database'!$A$1:$C$349,3,FALSE)</f>
        <v>#N/A</v>
      </c>
      <c r="D156" s="17" t="e">
        <f>VLOOKUP($A156,'Contestant Database'!$A$1:$C$349,2,FALSE)</f>
        <v>#N/A</v>
      </c>
      <c r="E156" s="126"/>
      <c r="F156" s="126"/>
      <c r="G156" s="21">
        <f>IF(E156&gt;0,E156+SUM(C156:C158),0)</f>
        <v>0</v>
      </c>
      <c r="H156" s="13">
        <f>F156</f>
        <v>0</v>
      </c>
      <c r="I156" t="str">
        <f t="shared" si="2"/>
        <v>Set #1</v>
      </c>
      <c r="J156" s="133"/>
    </row>
    <row r="157" spans="1:10" s="12" customFormat="1">
      <c r="A157" s="20"/>
      <c r="B157" s="82">
        <v>155</v>
      </c>
      <c r="C157" s="18" t="e">
        <f>VLOOKUP($A157,'Contestant Database'!$A$1:$C$349,3,FALSE)</f>
        <v>#N/A</v>
      </c>
      <c r="D157" s="18" t="e">
        <f>VLOOKUP($A157,'Contestant Database'!$A$1:$C$349,2,FALSE)</f>
        <v>#N/A</v>
      </c>
      <c r="E157" s="127"/>
      <c r="F157" s="127"/>
      <c r="G157" s="22">
        <f>IF(E156&gt;0,E156+SUM(C156:C158),0)</f>
        <v>0</v>
      </c>
      <c r="H157" s="14">
        <f>F156</f>
        <v>0</v>
      </c>
      <c r="I157" t="str">
        <f t="shared" si="2"/>
        <v>Set #1</v>
      </c>
      <c r="J157" s="134"/>
    </row>
    <row r="158" spans="1:10" s="12" customFormat="1" ht="15" thickBot="1">
      <c r="A158" s="20"/>
      <c r="B158" s="82">
        <v>156</v>
      </c>
      <c r="C158" s="19" t="e">
        <f>VLOOKUP($A158,'Contestant Database'!$A$1:$C$349,3,FALSE)</f>
        <v>#N/A</v>
      </c>
      <c r="D158" s="19" t="e">
        <f>VLOOKUP($A158,'Contestant Database'!$A$1:$C$349,2,FALSE)</f>
        <v>#N/A</v>
      </c>
      <c r="E158" s="128"/>
      <c r="F158" s="128"/>
      <c r="G158" s="23">
        <f>IF(E156&gt;0,E156+SUM(C156:C158),0)</f>
        <v>0</v>
      </c>
      <c r="H158" s="15">
        <f>F156</f>
        <v>0</v>
      </c>
      <c r="I158" t="str">
        <f t="shared" si="2"/>
        <v>Set #1</v>
      </c>
      <c r="J158" s="135"/>
    </row>
    <row r="159" spans="1:10" s="12" customFormat="1">
      <c r="A159" s="20"/>
      <c r="B159" s="82">
        <v>157</v>
      </c>
      <c r="C159" s="17" t="e">
        <f>VLOOKUP($A159,'Contestant Database'!$A$1:$C$349,3,FALSE)</f>
        <v>#N/A</v>
      </c>
      <c r="D159" s="17" t="e">
        <f>VLOOKUP($A159,'Contestant Database'!$A$1:$C$349,2,FALSE)</f>
        <v>#N/A</v>
      </c>
      <c r="E159" s="126"/>
      <c r="F159" s="126"/>
      <c r="G159" s="21">
        <f>IF(E159&gt;0,E159+SUM(C159:C161),0)</f>
        <v>0</v>
      </c>
      <c r="H159" s="13">
        <f>F159</f>
        <v>0</v>
      </c>
      <c r="I159" t="str">
        <f t="shared" si="2"/>
        <v>Set #1</v>
      </c>
      <c r="J159" s="133"/>
    </row>
    <row r="160" spans="1:10" s="12" customFormat="1">
      <c r="A160" s="20"/>
      <c r="B160" s="82">
        <v>158</v>
      </c>
      <c r="C160" s="18" t="e">
        <f>VLOOKUP($A160,'Contestant Database'!$A$1:$C$349,3,FALSE)</f>
        <v>#N/A</v>
      </c>
      <c r="D160" s="18" t="e">
        <f>VLOOKUP($A160,'Contestant Database'!$A$1:$C$349,2,FALSE)</f>
        <v>#N/A</v>
      </c>
      <c r="E160" s="127"/>
      <c r="F160" s="127"/>
      <c r="G160" s="22">
        <f>IF(E159&gt;0,E159+SUM(C159:C161),0)</f>
        <v>0</v>
      </c>
      <c r="H160" s="14">
        <f>F159</f>
        <v>0</v>
      </c>
      <c r="I160" t="str">
        <f t="shared" si="2"/>
        <v>Set #1</v>
      </c>
      <c r="J160" s="134"/>
    </row>
    <row r="161" spans="1:10" s="12" customFormat="1" ht="15" thickBot="1">
      <c r="A161" s="20"/>
      <c r="B161" s="82">
        <v>159</v>
      </c>
      <c r="C161" s="19" t="e">
        <f>VLOOKUP($A161,'Contestant Database'!$A$1:$C$349,3,FALSE)</f>
        <v>#N/A</v>
      </c>
      <c r="D161" s="19" t="e">
        <f>VLOOKUP($A161,'Contestant Database'!$A$1:$C$349,2,FALSE)</f>
        <v>#N/A</v>
      </c>
      <c r="E161" s="128"/>
      <c r="F161" s="128"/>
      <c r="G161" s="23">
        <f>IF(E159&gt;0,E159+SUM(C159:C161),0)</f>
        <v>0</v>
      </c>
      <c r="H161" s="15">
        <f>F159</f>
        <v>0</v>
      </c>
      <c r="I161" t="str">
        <f t="shared" si="2"/>
        <v>Set #1</v>
      </c>
      <c r="J161" s="135"/>
    </row>
    <row r="162" spans="1:10" s="12" customFormat="1">
      <c r="A162" s="20"/>
      <c r="B162" s="82">
        <v>160</v>
      </c>
      <c r="C162" s="17" t="e">
        <f>VLOOKUP($A162,'Contestant Database'!$A$1:$C$349,3,FALSE)</f>
        <v>#N/A</v>
      </c>
      <c r="D162" s="17" t="e">
        <f>VLOOKUP($A162,'Contestant Database'!$A$1:$C$349,2,FALSE)</f>
        <v>#N/A</v>
      </c>
      <c r="E162" s="126"/>
      <c r="F162" s="126"/>
      <c r="G162" s="21">
        <f>IF(E162&gt;0,E162+SUM(C162:C164),0)</f>
        <v>0</v>
      </c>
      <c r="H162" s="13">
        <f>F162</f>
        <v>0</v>
      </c>
      <c r="I162" t="str">
        <f t="shared" si="2"/>
        <v>Set #1</v>
      </c>
      <c r="J162" s="133"/>
    </row>
    <row r="163" spans="1:10" s="12" customFormat="1">
      <c r="A163" s="20"/>
      <c r="B163" s="82">
        <v>161</v>
      </c>
      <c r="C163" s="18" t="e">
        <f>VLOOKUP($A163,'Contestant Database'!$A$1:$C$349,3,FALSE)</f>
        <v>#N/A</v>
      </c>
      <c r="D163" s="18" t="e">
        <f>VLOOKUP($A163,'Contestant Database'!$A$1:$C$349,2,FALSE)</f>
        <v>#N/A</v>
      </c>
      <c r="E163" s="127"/>
      <c r="F163" s="127"/>
      <c r="G163" s="22">
        <f>IF(E162&gt;0,E162+SUM(C162:C164),0)</f>
        <v>0</v>
      </c>
      <c r="H163" s="14">
        <f>F162</f>
        <v>0</v>
      </c>
      <c r="I163" t="str">
        <f t="shared" si="2"/>
        <v>Set #1</v>
      </c>
      <c r="J163" s="134"/>
    </row>
    <row r="164" spans="1:10" s="12" customFormat="1" ht="15" thickBot="1">
      <c r="A164" s="20"/>
      <c r="B164" s="82">
        <v>162</v>
      </c>
      <c r="C164" s="19" t="e">
        <f>VLOOKUP($A164,'Contestant Database'!$A$1:$C$349,3,FALSE)</f>
        <v>#N/A</v>
      </c>
      <c r="D164" s="19" t="e">
        <f>VLOOKUP($A164,'Contestant Database'!$A$1:$C$349,2,FALSE)</f>
        <v>#N/A</v>
      </c>
      <c r="E164" s="128"/>
      <c r="F164" s="128"/>
      <c r="G164" s="23">
        <f>IF(E162&gt;0,E162+SUM(C162:C164),0)</f>
        <v>0</v>
      </c>
      <c r="H164" s="15">
        <f>F162</f>
        <v>0</v>
      </c>
      <c r="I164" t="str">
        <f t="shared" si="2"/>
        <v>Set #1</v>
      </c>
      <c r="J164" s="135"/>
    </row>
    <row r="165" spans="1:10" s="12" customFormat="1">
      <c r="A165" s="20"/>
      <c r="B165" s="82">
        <v>163</v>
      </c>
      <c r="C165" s="17" t="e">
        <f>VLOOKUP($A165,'Contestant Database'!$A$1:$C$349,3,FALSE)</f>
        <v>#N/A</v>
      </c>
      <c r="D165" s="17" t="e">
        <f>VLOOKUP($A165,'Contestant Database'!$A$1:$C$349,2,FALSE)</f>
        <v>#N/A</v>
      </c>
      <c r="E165" s="126"/>
      <c r="F165" s="126"/>
      <c r="G165" s="21">
        <f>IF(E165&gt;0,E165+SUM(C165:C167),0)</f>
        <v>0</v>
      </c>
      <c r="H165" s="13">
        <f>F165</f>
        <v>0</v>
      </c>
      <c r="I165" t="str">
        <f t="shared" si="2"/>
        <v>Set #1</v>
      </c>
      <c r="J165" s="133"/>
    </row>
    <row r="166" spans="1:10" s="12" customFormat="1">
      <c r="A166" s="20"/>
      <c r="B166" s="82">
        <v>164</v>
      </c>
      <c r="C166" s="18" t="e">
        <f>VLOOKUP($A166,'Contestant Database'!$A$1:$C$349,3,FALSE)</f>
        <v>#N/A</v>
      </c>
      <c r="D166" s="18" t="e">
        <f>VLOOKUP($A166,'Contestant Database'!$A$1:$C$349,2,FALSE)</f>
        <v>#N/A</v>
      </c>
      <c r="E166" s="127"/>
      <c r="F166" s="127"/>
      <c r="G166" s="22">
        <f>IF(E165&gt;0,E165+SUM(C165:C167),0)</f>
        <v>0</v>
      </c>
      <c r="H166" s="14">
        <f>F165</f>
        <v>0</v>
      </c>
      <c r="I166" t="str">
        <f t="shared" si="2"/>
        <v>Set #1</v>
      </c>
      <c r="J166" s="134"/>
    </row>
    <row r="167" spans="1:10" s="12" customFormat="1" ht="15" thickBot="1">
      <c r="A167" s="20"/>
      <c r="B167" s="82">
        <v>165</v>
      </c>
      <c r="C167" s="19" t="e">
        <f>VLOOKUP($A167,'Contestant Database'!$A$1:$C$349,3,FALSE)</f>
        <v>#N/A</v>
      </c>
      <c r="D167" s="19" t="e">
        <f>VLOOKUP($A167,'Contestant Database'!$A$1:$C$349,2,FALSE)</f>
        <v>#N/A</v>
      </c>
      <c r="E167" s="128"/>
      <c r="F167" s="128"/>
      <c r="G167" s="23">
        <f>IF(E165&gt;0,E165+SUM(C165:C167),0)</f>
        <v>0</v>
      </c>
      <c r="H167" s="15">
        <f>F165</f>
        <v>0</v>
      </c>
      <c r="I167" t="str">
        <f t="shared" si="2"/>
        <v>Set #1</v>
      </c>
      <c r="J167" s="135"/>
    </row>
    <row r="168" spans="1:10" s="12" customFormat="1">
      <c r="A168" s="20"/>
      <c r="B168" s="82">
        <v>166</v>
      </c>
      <c r="C168" s="17" t="e">
        <f>VLOOKUP($A168,'Contestant Database'!$A$1:$C$349,3,FALSE)</f>
        <v>#N/A</v>
      </c>
      <c r="D168" s="17" t="e">
        <f>VLOOKUP($A168,'Contestant Database'!$A$1:$C$349,2,FALSE)</f>
        <v>#N/A</v>
      </c>
      <c r="E168" s="126"/>
      <c r="F168" s="126"/>
      <c r="G168" s="21">
        <f>IF(E168&gt;0,E168+SUM(C168:C170),0)</f>
        <v>0</v>
      </c>
      <c r="H168" s="13">
        <f>F168</f>
        <v>0</v>
      </c>
      <c r="I168" t="str">
        <f t="shared" si="2"/>
        <v>Set #1</v>
      </c>
      <c r="J168" s="133"/>
    </row>
    <row r="169" spans="1:10" s="12" customFormat="1">
      <c r="A169" s="20"/>
      <c r="B169" s="82">
        <v>167</v>
      </c>
      <c r="C169" s="18" t="e">
        <f>VLOOKUP($A169,'Contestant Database'!$A$1:$C$349,3,FALSE)</f>
        <v>#N/A</v>
      </c>
      <c r="D169" s="18" t="e">
        <f>VLOOKUP($A169,'Contestant Database'!$A$1:$C$349,2,FALSE)</f>
        <v>#N/A</v>
      </c>
      <c r="E169" s="127"/>
      <c r="F169" s="127"/>
      <c r="G169" s="22">
        <f>IF(E168&gt;0,E168+SUM(C168:C170),0)</f>
        <v>0</v>
      </c>
      <c r="H169" s="14">
        <f>F168</f>
        <v>0</v>
      </c>
      <c r="I169" t="str">
        <f t="shared" si="2"/>
        <v>Set #1</v>
      </c>
      <c r="J169" s="134"/>
    </row>
    <row r="170" spans="1:10" s="12" customFormat="1" ht="15" thickBot="1">
      <c r="A170" s="20"/>
      <c r="B170" s="82">
        <v>168</v>
      </c>
      <c r="C170" s="19" t="e">
        <f>VLOOKUP($A170,'Contestant Database'!$A$1:$C$349,3,FALSE)</f>
        <v>#N/A</v>
      </c>
      <c r="D170" s="19" t="e">
        <f>VLOOKUP($A170,'Contestant Database'!$A$1:$C$349,2,FALSE)</f>
        <v>#N/A</v>
      </c>
      <c r="E170" s="128"/>
      <c r="F170" s="128"/>
      <c r="G170" s="23">
        <f>IF(E168&gt;0,E168+SUM(C168:C170),0)</f>
        <v>0</v>
      </c>
      <c r="H170" s="15">
        <f>F168</f>
        <v>0</v>
      </c>
      <c r="I170" t="str">
        <f t="shared" si="2"/>
        <v>Set #1</v>
      </c>
      <c r="J170" s="135"/>
    </row>
    <row r="171" spans="1:10" s="12" customFormat="1">
      <c r="A171" s="20"/>
      <c r="B171" s="82">
        <v>169</v>
      </c>
      <c r="C171" s="17" t="e">
        <f>VLOOKUP($A171,'Contestant Database'!$A$1:$C$349,3,FALSE)</f>
        <v>#N/A</v>
      </c>
      <c r="D171" s="17" t="e">
        <f>VLOOKUP($A171,'Contestant Database'!$A$1:$C$349,2,FALSE)</f>
        <v>#N/A</v>
      </c>
      <c r="E171" s="126"/>
      <c r="F171" s="126"/>
      <c r="G171" s="21">
        <f>IF(E171&gt;0,E171+SUM(C171:C173),0)</f>
        <v>0</v>
      </c>
      <c r="H171" s="13">
        <f>F171</f>
        <v>0</v>
      </c>
      <c r="I171" t="str">
        <f t="shared" si="2"/>
        <v>Set #1</v>
      </c>
      <c r="J171" s="133"/>
    </row>
    <row r="172" spans="1:10" s="12" customFormat="1">
      <c r="A172" s="20"/>
      <c r="B172" s="82">
        <v>170</v>
      </c>
      <c r="C172" s="18" t="e">
        <f>VLOOKUP($A172,'Contestant Database'!$A$1:$C$349,3,FALSE)</f>
        <v>#N/A</v>
      </c>
      <c r="D172" s="18" t="e">
        <f>VLOOKUP($A172,'Contestant Database'!$A$1:$C$349,2,FALSE)</f>
        <v>#N/A</v>
      </c>
      <c r="E172" s="127"/>
      <c r="F172" s="127"/>
      <c r="G172" s="22">
        <f>IF(E171&gt;0,E171+SUM(C171:C173),0)</f>
        <v>0</v>
      </c>
      <c r="H172" s="14">
        <f>F171</f>
        <v>0</v>
      </c>
      <c r="I172" t="str">
        <f t="shared" si="2"/>
        <v>Set #1</v>
      </c>
      <c r="J172" s="134"/>
    </row>
    <row r="173" spans="1:10" s="12" customFormat="1" ht="15" thickBot="1">
      <c r="A173" s="20"/>
      <c r="B173" s="82">
        <v>171</v>
      </c>
      <c r="C173" s="19" t="e">
        <f>VLOOKUP($A173,'Contestant Database'!$A$1:$C$349,3,FALSE)</f>
        <v>#N/A</v>
      </c>
      <c r="D173" s="19" t="e">
        <f>VLOOKUP($A173,'Contestant Database'!$A$1:$C$349,2,FALSE)</f>
        <v>#N/A</v>
      </c>
      <c r="E173" s="128"/>
      <c r="F173" s="128"/>
      <c r="G173" s="23">
        <f>IF(E171&gt;0,E171+SUM(C171:C173),0)</f>
        <v>0</v>
      </c>
      <c r="H173" s="15">
        <f>F171</f>
        <v>0</v>
      </c>
      <c r="I173" t="str">
        <f t="shared" si="2"/>
        <v>Set #1</v>
      </c>
      <c r="J173" s="135"/>
    </row>
    <row r="174" spans="1:10" s="12" customFormat="1">
      <c r="A174" s="20"/>
      <c r="B174" s="82">
        <v>172</v>
      </c>
      <c r="C174" s="17" t="e">
        <f>VLOOKUP($A174,'Contestant Database'!$A$1:$C$349,3,FALSE)</f>
        <v>#N/A</v>
      </c>
      <c r="D174" s="17" t="e">
        <f>VLOOKUP($A174,'Contestant Database'!$A$1:$C$349,2,FALSE)</f>
        <v>#N/A</v>
      </c>
      <c r="E174" s="126"/>
      <c r="F174" s="126"/>
      <c r="G174" s="21">
        <f>IF(E174&gt;0,E174+SUM(C174:C176),0)</f>
        <v>0</v>
      </c>
      <c r="H174" s="13">
        <f>F174</f>
        <v>0</v>
      </c>
      <c r="I174" t="str">
        <f t="shared" si="2"/>
        <v>Set #1</v>
      </c>
      <c r="J174" s="133"/>
    </row>
    <row r="175" spans="1:10" s="12" customFormat="1">
      <c r="A175" s="20"/>
      <c r="B175" s="82">
        <v>173</v>
      </c>
      <c r="C175" s="18" t="e">
        <f>VLOOKUP($A175,'Contestant Database'!$A$1:$C$349,3,FALSE)</f>
        <v>#N/A</v>
      </c>
      <c r="D175" s="18" t="e">
        <f>VLOOKUP($A175,'Contestant Database'!$A$1:$C$349,2,FALSE)</f>
        <v>#N/A</v>
      </c>
      <c r="E175" s="127"/>
      <c r="F175" s="127"/>
      <c r="G175" s="22">
        <f>IF(E174&gt;0,E174+SUM(C174:C176),0)</f>
        <v>0</v>
      </c>
      <c r="H175" s="14">
        <f>F174</f>
        <v>0</v>
      </c>
      <c r="I175" t="str">
        <f t="shared" si="2"/>
        <v>Set #1</v>
      </c>
      <c r="J175" s="134"/>
    </row>
    <row r="176" spans="1:10" s="12" customFormat="1" ht="15" thickBot="1">
      <c r="A176" s="20"/>
      <c r="B176" s="82">
        <v>174</v>
      </c>
      <c r="C176" s="19" t="e">
        <f>VLOOKUP($A176,'Contestant Database'!$A$1:$C$349,3,FALSE)</f>
        <v>#N/A</v>
      </c>
      <c r="D176" s="19" t="e">
        <f>VLOOKUP($A176,'Contestant Database'!$A$1:$C$349,2,FALSE)</f>
        <v>#N/A</v>
      </c>
      <c r="E176" s="128"/>
      <c r="F176" s="128"/>
      <c r="G176" s="23">
        <f>IF(E174&gt;0,E174+SUM(C174:C176),0)</f>
        <v>0</v>
      </c>
      <c r="H176" s="15">
        <f>F174</f>
        <v>0</v>
      </c>
      <c r="I176" t="str">
        <f t="shared" si="2"/>
        <v>Set #1</v>
      </c>
      <c r="J176" s="135"/>
    </row>
    <row r="177" spans="1:10" s="12" customFormat="1">
      <c r="A177" s="20"/>
      <c r="B177" s="82">
        <v>175</v>
      </c>
      <c r="C177" s="17" t="e">
        <f>VLOOKUP($A177,'Contestant Database'!$A$1:$C$349,3,FALSE)</f>
        <v>#N/A</v>
      </c>
      <c r="D177" s="17" t="e">
        <f>VLOOKUP($A177,'Contestant Database'!$A$1:$C$349,2,FALSE)</f>
        <v>#N/A</v>
      </c>
      <c r="E177" s="126"/>
      <c r="F177" s="126"/>
      <c r="G177" s="21">
        <f>IF(E177&gt;0,E177+SUM(C177:C179),0)</f>
        <v>0</v>
      </c>
      <c r="H177" s="13">
        <f>F177</f>
        <v>0</v>
      </c>
      <c r="I177" t="str">
        <f t="shared" si="2"/>
        <v>Set #1</v>
      </c>
      <c r="J177" s="133"/>
    </row>
    <row r="178" spans="1:10" s="12" customFormat="1">
      <c r="A178" s="20"/>
      <c r="B178" s="82">
        <v>176</v>
      </c>
      <c r="C178" s="18" t="e">
        <f>VLOOKUP($A178,'Contestant Database'!$A$1:$C$349,3,FALSE)</f>
        <v>#N/A</v>
      </c>
      <c r="D178" s="18" t="e">
        <f>VLOOKUP($A178,'Contestant Database'!$A$1:$C$349,2,FALSE)</f>
        <v>#N/A</v>
      </c>
      <c r="E178" s="127"/>
      <c r="F178" s="127"/>
      <c r="G178" s="22">
        <f>IF(E177&gt;0,E177+SUM(C177:C179),0)</f>
        <v>0</v>
      </c>
      <c r="H178" s="14">
        <f>F177</f>
        <v>0</v>
      </c>
      <c r="I178" t="str">
        <f t="shared" si="2"/>
        <v>Set #1</v>
      </c>
      <c r="J178" s="134"/>
    </row>
    <row r="179" spans="1:10" s="12" customFormat="1" ht="15" thickBot="1">
      <c r="A179" s="20"/>
      <c r="B179" s="82">
        <v>177</v>
      </c>
      <c r="C179" s="19" t="e">
        <f>VLOOKUP($A179,'Contestant Database'!$A$1:$C$349,3,FALSE)</f>
        <v>#N/A</v>
      </c>
      <c r="D179" s="19" t="e">
        <f>VLOOKUP($A179,'Contestant Database'!$A$1:$C$349,2,FALSE)</f>
        <v>#N/A</v>
      </c>
      <c r="E179" s="128"/>
      <c r="F179" s="128"/>
      <c r="G179" s="23">
        <f>IF(E177&gt;0,E177+SUM(C177:C179),0)</f>
        <v>0</v>
      </c>
      <c r="H179" s="15">
        <f>F177</f>
        <v>0</v>
      </c>
      <c r="I179" t="str">
        <f t="shared" si="2"/>
        <v>Set #1</v>
      </c>
      <c r="J179" s="135"/>
    </row>
    <row r="180" spans="1:10" s="12" customFormat="1">
      <c r="A180" s="20"/>
      <c r="B180" s="82">
        <v>178</v>
      </c>
      <c r="C180" s="17" t="e">
        <f>VLOOKUP($A180,'Contestant Database'!$A$1:$C$349,3,FALSE)</f>
        <v>#N/A</v>
      </c>
      <c r="D180" s="17" t="e">
        <f>VLOOKUP($A180,'Contestant Database'!$A$1:$C$349,2,FALSE)</f>
        <v>#N/A</v>
      </c>
      <c r="E180" s="126"/>
      <c r="F180" s="126"/>
      <c r="G180" s="21">
        <f>IF(E180&gt;0,E180+SUM(C180:C182),0)</f>
        <v>0</v>
      </c>
      <c r="H180" s="13">
        <f>F180</f>
        <v>0</v>
      </c>
      <c r="I180" t="str">
        <f t="shared" si="2"/>
        <v>Set #1</v>
      </c>
      <c r="J180" s="133"/>
    </row>
    <row r="181" spans="1:10" s="12" customFormat="1">
      <c r="A181" s="20"/>
      <c r="B181" s="82">
        <v>179</v>
      </c>
      <c r="C181" s="18" t="e">
        <f>VLOOKUP($A181,'Contestant Database'!$A$1:$C$349,3,FALSE)</f>
        <v>#N/A</v>
      </c>
      <c r="D181" s="18" t="e">
        <f>VLOOKUP($A181,'Contestant Database'!$A$1:$C$349,2,FALSE)</f>
        <v>#N/A</v>
      </c>
      <c r="E181" s="127"/>
      <c r="F181" s="127"/>
      <c r="G181" s="22">
        <f>IF(E180&gt;0,E180+SUM(C180:C182),0)</f>
        <v>0</v>
      </c>
      <c r="H181" s="14">
        <f>F180</f>
        <v>0</v>
      </c>
      <c r="I181" t="str">
        <f t="shared" si="2"/>
        <v>Set #1</v>
      </c>
      <c r="J181" s="134"/>
    </row>
    <row r="182" spans="1:10" s="12" customFormat="1" ht="15" thickBot="1">
      <c r="A182" s="20"/>
      <c r="B182" s="82">
        <v>180</v>
      </c>
      <c r="C182" s="19" t="e">
        <f>VLOOKUP($A182,'Contestant Database'!$A$1:$C$349,3,FALSE)</f>
        <v>#N/A</v>
      </c>
      <c r="D182" s="19" t="e">
        <f>VLOOKUP($A182,'Contestant Database'!$A$1:$C$349,2,FALSE)</f>
        <v>#N/A</v>
      </c>
      <c r="E182" s="128"/>
      <c r="F182" s="128"/>
      <c r="G182" s="23">
        <f>IF(E180&gt;0,E180+SUM(C180:C182),0)</f>
        <v>0</v>
      </c>
      <c r="H182" s="15">
        <f>F180</f>
        <v>0</v>
      </c>
      <c r="I182" t="str">
        <f t="shared" si="2"/>
        <v>Set #1</v>
      </c>
      <c r="J182" s="135"/>
    </row>
    <row r="183" spans="1:10" s="12" customFormat="1">
      <c r="A183" s="20"/>
      <c r="B183" s="82">
        <v>181</v>
      </c>
      <c r="C183" s="17" t="e">
        <f>VLOOKUP($A183,'Contestant Database'!$A$1:$C$349,3,FALSE)</f>
        <v>#N/A</v>
      </c>
      <c r="D183" s="17" t="e">
        <f>VLOOKUP($A183,'Contestant Database'!$A$1:$C$349,2,FALSE)</f>
        <v>#N/A</v>
      </c>
      <c r="E183" s="126"/>
      <c r="F183" s="126"/>
      <c r="G183" s="21">
        <f>IF(E183&gt;0,E183+SUM(C183:C185),0)</f>
        <v>0</v>
      </c>
      <c r="H183" s="13">
        <f>F183</f>
        <v>0</v>
      </c>
      <c r="I183" t="str">
        <f t="shared" si="2"/>
        <v>Set #1</v>
      </c>
      <c r="J183" s="133"/>
    </row>
    <row r="184" spans="1:10" s="12" customFormat="1">
      <c r="A184" s="20"/>
      <c r="B184" s="82">
        <v>182</v>
      </c>
      <c r="C184" s="18" t="e">
        <f>VLOOKUP($A184,'Contestant Database'!$A$1:$C$349,3,FALSE)</f>
        <v>#N/A</v>
      </c>
      <c r="D184" s="18" t="e">
        <f>VLOOKUP($A184,'Contestant Database'!$A$1:$C$349,2,FALSE)</f>
        <v>#N/A</v>
      </c>
      <c r="E184" s="127"/>
      <c r="F184" s="127"/>
      <c r="G184" s="22">
        <f>IF(E183&gt;0,E183+SUM(C183:C185),0)</f>
        <v>0</v>
      </c>
      <c r="H184" s="14">
        <f>F183</f>
        <v>0</v>
      </c>
      <c r="I184" t="str">
        <f t="shared" si="2"/>
        <v>Set #1</v>
      </c>
      <c r="J184" s="134"/>
    </row>
    <row r="185" spans="1:10" s="12" customFormat="1" ht="15" thickBot="1">
      <c r="A185" s="20"/>
      <c r="B185" s="82">
        <v>183</v>
      </c>
      <c r="C185" s="19" t="e">
        <f>VLOOKUP($A185,'Contestant Database'!$A$1:$C$349,3,FALSE)</f>
        <v>#N/A</v>
      </c>
      <c r="D185" s="19" t="e">
        <f>VLOOKUP($A185,'Contestant Database'!$A$1:$C$349,2,FALSE)</f>
        <v>#N/A</v>
      </c>
      <c r="E185" s="128"/>
      <c r="F185" s="128"/>
      <c r="G185" s="23">
        <f>IF(E183&gt;0,E183+SUM(C183:C185),0)</f>
        <v>0</v>
      </c>
      <c r="H185" s="15">
        <f>F183</f>
        <v>0</v>
      </c>
      <c r="I185" t="str">
        <f t="shared" si="2"/>
        <v>Set #1</v>
      </c>
      <c r="J185" s="135"/>
    </row>
    <row r="186" spans="1:10" s="12" customFormat="1">
      <c r="A186" s="20"/>
      <c r="B186" s="82">
        <v>184</v>
      </c>
      <c r="C186" s="17" t="e">
        <f>VLOOKUP($A186,'Contestant Database'!$A$1:$C$349,3,FALSE)</f>
        <v>#N/A</v>
      </c>
      <c r="D186" s="17" t="e">
        <f>VLOOKUP($A186,'Contestant Database'!$A$1:$C$349,2,FALSE)</f>
        <v>#N/A</v>
      </c>
      <c r="E186" s="126"/>
      <c r="F186" s="126"/>
      <c r="G186" s="21">
        <f>IF(E186&gt;0,E186+SUM(C186:C188),0)</f>
        <v>0</v>
      </c>
      <c r="H186" s="13">
        <f>F186</f>
        <v>0</v>
      </c>
      <c r="I186" t="str">
        <f t="shared" si="2"/>
        <v>Set #1</v>
      </c>
      <c r="J186" s="133"/>
    </row>
    <row r="187" spans="1:10" s="12" customFormat="1">
      <c r="A187" s="20"/>
      <c r="B187" s="82">
        <v>185</v>
      </c>
      <c r="C187" s="18" t="e">
        <f>VLOOKUP($A187,'Contestant Database'!$A$1:$C$349,3,FALSE)</f>
        <v>#N/A</v>
      </c>
      <c r="D187" s="18" t="e">
        <f>VLOOKUP($A187,'Contestant Database'!$A$1:$C$349,2,FALSE)</f>
        <v>#N/A</v>
      </c>
      <c r="E187" s="127"/>
      <c r="F187" s="127"/>
      <c r="G187" s="22">
        <f>IF(E186&gt;0,E186+SUM(C186:C188),0)</f>
        <v>0</v>
      </c>
      <c r="H187" s="14">
        <f>F186</f>
        <v>0</v>
      </c>
      <c r="I187" t="str">
        <f t="shared" si="2"/>
        <v>Set #1</v>
      </c>
      <c r="J187" s="134"/>
    </row>
    <row r="188" spans="1:10" s="12" customFormat="1" ht="15" thickBot="1">
      <c r="A188" s="20"/>
      <c r="B188" s="82">
        <v>186</v>
      </c>
      <c r="C188" s="19" t="e">
        <f>VLOOKUP($A188,'Contestant Database'!$A$1:$C$349,3,FALSE)</f>
        <v>#N/A</v>
      </c>
      <c r="D188" s="19" t="e">
        <f>VLOOKUP($A188,'Contestant Database'!$A$1:$C$349,2,FALSE)</f>
        <v>#N/A</v>
      </c>
      <c r="E188" s="128"/>
      <c r="F188" s="128"/>
      <c r="G188" s="23">
        <f>IF(E186&gt;0,E186+SUM(C186:C188),0)</f>
        <v>0</v>
      </c>
      <c r="H188" s="15">
        <f>F186</f>
        <v>0</v>
      </c>
      <c r="I188" t="str">
        <f t="shared" si="2"/>
        <v>Set #1</v>
      </c>
      <c r="J188" s="135"/>
    </row>
    <row r="189" spans="1:10" s="12" customFormat="1">
      <c r="A189" s="20"/>
      <c r="B189" s="82">
        <v>187</v>
      </c>
      <c r="C189" s="17" t="e">
        <f>VLOOKUP($A189,'Contestant Database'!$A$1:$C$349,3,FALSE)</f>
        <v>#N/A</v>
      </c>
      <c r="D189" s="17" t="e">
        <f>VLOOKUP($A189,'Contestant Database'!$A$1:$C$349,2,FALSE)</f>
        <v>#N/A</v>
      </c>
      <c r="E189" s="126"/>
      <c r="F189" s="126"/>
      <c r="G189" s="21">
        <f>IF(E189&gt;0,E189+SUM(C189:C191),0)</f>
        <v>0</v>
      </c>
      <c r="H189" s="13">
        <f>F189</f>
        <v>0</v>
      </c>
      <c r="I189" t="str">
        <f t="shared" si="2"/>
        <v>Set #1</v>
      </c>
      <c r="J189" s="133"/>
    </row>
    <row r="190" spans="1:10" s="12" customFormat="1">
      <c r="A190" s="20"/>
      <c r="B190" s="82">
        <v>188</v>
      </c>
      <c r="C190" s="18" t="e">
        <f>VLOOKUP($A190,'Contestant Database'!$A$1:$C$349,3,FALSE)</f>
        <v>#N/A</v>
      </c>
      <c r="D190" s="18" t="e">
        <f>VLOOKUP($A190,'Contestant Database'!$A$1:$C$349,2,FALSE)</f>
        <v>#N/A</v>
      </c>
      <c r="E190" s="127"/>
      <c r="F190" s="127"/>
      <c r="G190" s="22">
        <f>IF(E189&gt;0,E189+SUM(C189:C191),0)</f>
        <v>0</v>
      </c>
      <c r="H190" s="14">
        <f>F189</f>
        <v>0</v>
      </c>
      <c r="I190" t="str">
        <f t="shared" si="2"/>
        <v>Set #1</v>
      </c>
      <c r="J190" s="134"/>
    </row>
    <row r="191" spans="1:10" s="12" customFormat="1" ht="15" thickBot="1">
      <c r="A191" s="20"/>
      <c r="B191" s="82">
        <v>189</v>
      </c>
      <c r="C191" s="19" t="e">
        <f>VLOOKUP($A191,'Contestant Database'!$A$1:$C$349,3,FALSE)</f>
        <v>#N/A</v>
      </c>
      <c r="D191" s="19" t="e">
        <f>VLOOKUP($A191,'Contestant Database'!$A$1:$C$349,2,FALSE)</f>
        <v>#N/A</v>
      </c>
      <c r="E191" s="128"/>
      <c r="F191" s="128"/>
      <c r="G191" s="23">
        <f>IF(E189&gt;0,E189+SUM(C189:C191),0)</f>
        <v>0</v>
      </c>
      <c r="H191" s="15">
        <f>F189</f>
        <v>0</v>
      </c>
      <c r="I191" t="str">
        <f t="shared" si="2"/>
        <v>Set #1</v>
      </c>
      <c r="J191" s="135"/>
    </row>
    <row r="192" spans="1:10" s="12" customFormat="1">
      <c r="A192" s="20"/>
      <c r="B192" s="82">
        <v>190</v>
      </c>
      <c r="C192" s="17" t="e">
        <f>VLOOKUP($A192,'Contestant Database'!$A$1:$C$349,3,FALSE)</f>
        <v>#N/A</v>
      </c>
      <c r="D192" s="17" t="e">
        <f>VLOOKUP($A192,'Contestant Database'!$A$1:$C$349,2,FALSE)</f>
        <v>#N/A</v>
      </c>
      <c r="E192" s="126"/>
      <c r="F192" s="126"/>
      <c r="G192" s="21">
        <f>IF(E192&gt;0,E192+SUM(C192:C194),0)</f>
        <v>0</v>
      </c>
      <c r="H192" s="13">
        <f>F192</f>
        <v>0</v>
      </c>
      <c r="I192" t="str">
        <f t="shared" si="2"/>
        <v>Set #1</v>
      </c>
      <c r="J192" s="133"/>
    </row>
    <row r="193" spans="1:10" s="12" customFormat="1">
      <c r="A193" s="20"/>
      <c r="B193" s="82">
        <v>191</v>
      </c>
      <c r="C193" s="18" t="e">
        <f>VLOOKUP($A193,'Contestant Database'!$A$1:$C$349,3,FALSE)</f>
        <v>#N/A</v>
      </c>
      <c r="D193" s="18" t="e">
        <f>VLOOKUP($A193,'Contestant Database'!$A$1:$C$349,2,FALSE)</f>
        <v>#N/A</v>
      </c>
      <c r="E193" s="127"/>
      <c r="F193" s="127"/>
      <c r="G193" s="22">
        <f>IF(E192&gt;0,E192+SUM(C192:C194),0)</f>
        <v>0</v>
      </c>
      <c r="H193" s="14">
        <f>F192</f>
        <v>0</v>
      </c>
      <c r="I193" t="str">
        <f t="shared" si="2"/>
        <v>Set #1</v>
      </c>
      <c r="J193" s="134"/>
    </row>
    <row r="194" spans="1:10" s="12" customFormat="1" ht="15" thickBot="1">
      <c r="A194" s="20"/>
      <c r="B194" s="82">
        <v>192</v>
      </c>
      <c r="C194" s="19" t="e">
        <f>VLOOKUP($A194,'Contestant Database'!$A$1:$C$349,3,FALSE)</f>
        <v>#N/A</v>
      </c>
      <c r="D194" s="19" t="e">
        <f>VLOOKUP($A194,'Contestant Database'!$A$1:$C$349,2,FALSE)</f>
        <v>#N/A</v>
      </c>
      <c r="E194" s="128"/>
      <c r="F194" s="128"/>
      <c r="G194" s="23">
        <f>IF(E192&gt;0,E192+SUM(C192:C194),0)</f>
        <v>0</v>
      </c>
      <c r="H194" s="15">
        <f>F192</f>
        <v>0</v>
      </c>
      <c r="I194" t="str">
        <f t="shared" si="2"/>
        <v>Set #1</v>
      </c>
      <c r="J194" s="135"/>
    </row>
    <row r="195" spans="1:10" s="12" customFormat="1"/>
    <row r="196" spans="1:10" s="12" customFormat="1"/>
    <row r="197" spans="1:10" s="12" customFormat="1"/>
    <row r="198" spans="1:10" s="12" customFormat="1"/>
    <row r="199" spans="1:10" s="12" customFormat="1"/>
    <row r="200" spans="1:10" s="12" customFormat="1"/>
    <row r="201" spans="1:10" s="12" customFormat="1"/>
    <row r="202" spans="1:10" s="12" customFormat="1"/>
    <row r="203" spans="1:10" s="12" customFormat="1"/>
    <row r="204" spans="1:10" s="12" customFormat="1"/>
    <row r="205" spans="1:10" s="12" customFormat="1"/>
    <row r="206" spans="1:10" s="12" customFormat="1"/>
    <row r="207" spans="1:10" s="12" customFormat="1"/>
    <row r="208" spans="1:10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  <row r="414" s="12" customFormat="1"/>
    <row r="415" s="12" customFormat="1"/>
    <row r="416" s="12" customFormat="1"/>
    <row r="417" s="12" customFormat="1"/>
    <row r="418" s="12" customFormat="1"/>
    <row r="419" s="12" customFormat="1"/>
    <row r="420" s="12" customFormat="1"/>
    <row r="421" s="12" customFormat="1"/>
    <row r="422" s="12" customFormat="1"/>
    <row r="423" s="12" customFormat="1"/>
    <row r="424" s="12" customFormat="1"/>
    <row r="425" s="12" customFormat="1"/>
    <row r="426" s="12" customFormat="1"/>
    <row r="427" s="12" customFormat="1"/>
    <row r="428" s="12" customFormat="1"/>
    <row r="429" s="12" customFormat="1"/>
    <row r="430" s="12" customFormat="1"/>
    <row r="431" s="12" customFormat="1"/>
    <row r="432" s="12" customFormat="1"/>
    <row r="433" s="12" customFormat="1"/>
    <row r="434" s="12" customFormat="1"/>
    <row r="435" s="12" customFormat="1"/>
    <row r="436" s="12" customFormat="1"/>
    <row r="437" s="12" customFormat="1"/>
    <row r="438" s="12" customFormat="1"/>
    <row r="439" s="12" customFormat="1"/>
    <row r="440" s="12" customFormat="1"/>
    <row r="441" s="12" customFormat="1"/>
    <row r="442" s="12" customFormat="1"/>
    <row r="443" s="12" customFormat="1"/>
    <row r="444" s="12" customFormat="1"/>
    <row r="445" s="12" customFormat="1"/>
    <row r="446" s="12" customFormat="1"/>
  </sheetData>
  <mergeCells count="193">
    <mergeCell ref="J192:J194"/>
    <mergeCell ref="J165:J167"/>
    <mergeCell ref="J168:J170"/>
    <mergeCell ref="J171:J173"/>
    <mergeCell ref="J174:J176"/>
    <mergeCell ref="J177:J179"/>
    <mergeCell ref="J180:J182"/>
    <mergeCell ref="J183:J185"/>
    <mergeCell ref="J186:J188"/>
    <mergeCell ref="J189:J191"/>
    <mergeCell ref="J138:J140"/>
    <mergeCell ref="J141:J143"/>
    <mergeCell ref="J144:J146"/>
    <mergeCell ref="J147:J149"/>
    <mergeCell ref="J150:J152"/>
    <mergeCell ref="J153:J155"/>
    <mergeCell ref="J156:J158"/>
    <mergeCell ref="J159:J161"/>
    <mergeCell ref="J162:J164"/>
    <mergeCell ref="J111:J113"/>
    <mergeCell ref="J114:J116"/>
    <mergeCell ref="J117:J119"/>
    <mergeCell ref="J120:J122"/>
    <mergeCell ref="J123:J125"/>
    <mergeCell ref="J126:J128"/>
    <mergeCell ref="J129:J131"/>
    <mergeCell ref="J132:J134"/>
    <mergeCell ref="J135:J137"/>
    <mergeCell ref="J84:J86"/>
    <mergeCell ref="J87:J89"/>
    <mergeCell ref="J90:J92"/>
    <mergeCell ref="J93:J95"/>
    <mergeCell ref="J96:J98"/>
    <mergeCell ref="J99:J101"/>
    <mergeCell ref="J102:J104"/>
    <mergeCell ref="J105:J107"/>
    <mergeCell ref="J108:J110"/>
    <mergeCell ref="J57:J59"/>
    <mergeCell ref="J60:J62"/>
    <mergeCell ref="J63:J65"/>
    <mergeCell ref="J66:J68"/>
    <mergeCell ref="J69:J71"/>
    <mergeCell ref="J72:J74"/>
    <mergeCell ref="J75:J77"/>
    <mergeCell ref="J78:J80"/>
    <mergeCell ref="J81:J83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3:J5"/>
    <mergeCell ref="J6:J8"/>
    <mergeCell ref="J9:J11"/>
    <mergeCell ref="J12:J14"/>
    <mergeCell ref="J15:J17"/>
    <mergeCell ref="J18:J20"/>
    <mergeCell ref="J21:J23"/>
    <mergeCell ref="J24:J26"/>
    <mergeCell ref="J27:J29"/>
    <mergeCell ref="A1:I1"/>
    <mergeCell ref="E147:E149"/>
    <mergeCell ref="F147:F149"/>
    <mergeCell ref="E186:E188"/>
    <mergeCell ref="F186:F188"/>
    <mergeCell ref="E189:E191"/>
    <mergeCell ref="F189:F191"/>
    <mergeCell ref="E192:E194"/>
    <mergeCell ref="F192:F194"/>
    <mergeCell ref="E177:E179"/>
    <mergeCell ref="F177:F179"/>
    <mergeCell ref="E180:E182"/>
    <mergeCell ref="F180:F182"/>
    <mergeCell ref="E183:E185"/>
    <mergeCell ref="F183:F185"/>
    <mergeCell ref="E168:E170"/>
    <mergeCell ref="F168:F170"/>
    <mergeCell ref="E171:E173"/>
    <mergeCell ref="F171:F173"/>
    <mergeCell ref="E174:E176"/>
    <mergeCell ref="F174:F176"/>
    <mergeCell ref="E159:E161"/>
    <mergeCell ref="F159:F161"/>
    <mergeCell ref="E162:E164"/>
    <mergeCell ref="F162:F164"/>
    <mergeCell ref="E165:E167"/>
    <mergeCell ref="F165:F167"/>
    <mergeCell ref="E150:E152"/>
    <mergeCell ref="F150:F152"/>
    <mergeCell ref="E153:E155"/>
    <mergeCell ref="F153:F155"/>
    <mergeCell ref="E156:E158"/>
    <mergeCell ref="F156:F158"/>
    <mergeCell ref="E138:E140"/>
    <mergeCell ref="F138:F140"/>
    <mergeCell ref="E141:E143"/>
    <mergeCell ref="F141:F143"/>
    <mergeCell ref="E144:E146"/>
    <mergeCell ref="F144:F146"/>
    <mergeCell ref="E129:E131"/>
    <mergeCell ref="F129:F131"/>
    <mergeCell ref="E132:E134"/>
    <mergeCell ref="F132:F134"/>
    <mergeCell ref="E135:E137"/>
    <mergeCell ref="F135:F137"/>
    <mergeCell ref="E120:E122"/>
    <mergeCell ref="F120:F122"/>
    <mergeCell ref="E123:E125"/>
    <mergeCell ref="F123:F125"/>
    <mergeCell ref="E126:E128"/>
    <mergeCell ref="F126:F128"/>
    <mergeCell ref="E111:E113"/>
    <mergeCell ref="F111:F113"/>
    <mergeCell ref="E114:E116"/>
    <mergeCell ref="F114:F116"/>
    <mergeCell ref="E117:E119"/>
    <mergeCell ref="F117:F119"/>
    <mergeCell ref="E102:E104"/>
    <mergeCell ref="F102:F104"/>
    <mergeCell ref="E105:E107"/>
    <mergeCell ref="F105:F107"/>
    <mergeCell ref="E108:E110"/>
    <mergeCell ref="F108:F110"/>
    <mergeCell ref="E93:E95"/>
    <mergeCell ref="F93:F95"/>
    <mergeCell ref="E96:E98"/>
    <mergeCell ref="F96:F98"/>
    <mergeCell ref="E99:E101"/>
    <mergeCell ref="F99:F101"/>
    <mergeCell ref="E84:E86"/>
    <mergeCell ref="F84:F86"/>
    <mergeCell ref="E87:E89"/>
    <mergeCell ref="F87:F89"/>
    <mergeCell ref="E90:E92"/>
    <mergeCell ref="F90:F92"/>
    <mergeCell ref="E75:E77"/>
    <mergeCell ref="F75:F77"/>
    <mergeCell ref="E78:E80"/>
    <mergeCell ref="F78:F80"/>
    <mergeCell ref="E81:E83"/>
    <mergeCell ref="F81:F83"/>
    <mergeCell ref="E66:E68"/>
    <mergeCell ref="F66:F68"/>
    <mergeCell ref="E69:E71"/>
    <mergeCell ref="F69:F71"/>
    <mergeCell ref="E72:E74"/>
    <mergeCell ref="F72:F74"/>
    <mergeCell ref="E57:E59"/>
    <mergeCell ref="F57:F59"/>
    <mergeCell ref="E60:E62"/>
    <mergeCell ref="F60:F62"/>
    <mergeCell ref="E63:E65"/>
    <mergeCell ref="F63:F65"/>
    <mergeCell ref="E48:E50"/>
    <mergeCell ref="F48:F50"/>
    <mergeCell ref="E51:E53"/>
    <mergeCell ref="F51:F53"/>
    <mergeCell ref="E54:E56"/>
    <mergeCell ref="F54:F56"/>
    <mergeCell ref="E39:E41"/>
    <mergeCell ref="F39:F41"/>
    <mergeCell ref="E42:E44"/>
    <mergeCell ref="F42:F44"/>
    <mergeCell ref="E45:E47"/>
    <mergeCell ref="F45:F47"/>
    <mergeCell ref="E30:E32"/>
    <mergeCell ref="F30:F32"/>
    <mergeCell ref="E33:E35"/>
    <mergeCell ref="F33:F35"/>
    <mergeCell ref="E36:E38"/>
    <mergeCell ref="F36:F38"/>
    <mergeCell ref="E21:E23"/>
    <mergeCell ref="F21:F23"/>
    <mergeCell ref="E24:E26"/>
    <mergeCell ref="F24:F26"/>
    <mergeCell ref="E27:E29"/>
    <mergeCell ref="F27:F29"/>
    <mergeCell ref="E12:E14"/>
    <mergeCell ref="F12:F14"/>
    <mergeCell ref="E15:E17"/>
    <mergeCell ref="F15:F17"/>
    <mergeCell ref="E18:E20"/>
    <mergeCell ref="F18:F20"/>
    <mergeCell ref="E3:E5"/>
    <mergeCell ref="F3:F5"/>
    <mergeCell ref="E6:E8"/>
    <mergeCell ref="F6:F8"/>
    <mergeCell ref="E9:E11"/>
    <mergeCell ref="F9:F11"/>
  </mergeCells>
  <pageMargins left="0.7" right="0.7" top="0.75" bottom="0.75" header="0.3" footer="0.3"/>
  <pageSetup scale="97" fitToHeight="0" orientation="landscape" r:id="rId1"/>
  <rowBreaks count="4" manualBreakCount="4">
    <brk id="32" max="9" man="1"/>
    <brk id="62" max="9" man="1"/>
    <brk id="92" max="9" man="1"/>
    <brk id="14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6"/>
  <sheetViews>
    <sheetView topLeftCell="A59" zoomScaleNormal="100" workbookViewId="0">
      <selection activeCell="E69" sqref="E69:E71"/>
    </sheetView>
  </sheetViews>
  <sheetFormatPr defaultRowHeight="14.5"/>
  <cols>
    <col min="1" max="1" width="11.1796875" style="11" customWidth="1"/>
    <col min="2" max="2" width="8.453125" style="11" customWidth="1"/>
    <col min="3" max="3" width="13.1796875" style="11" customWidth="1"/>
    <col min="4" max="4" width="29.1796875" customWidth="1"/>
    <col min="5" max="6" width="15.453125" customWidth="1"/>
  </cols>
  <sheetData>
    <row r="1" spans="1:17" ht="18.5">
      <c r="A1" s="132" t="s">
        <v>128</v>
      </c>
      <c r="B1" s="132"/>
      <c r="C1" s="132"/>
      <c r="D1" s="132"/>
      <c r="E1" s="132"/>
      <c r="F1" s="132"/>
      <c r="G1" s="132"/>
      <c r="H1" s="132"/>
      <c r="I1" s="132"/>
      <c r="K1" s="10" t="s">
        <v>138</v>
      </c>
      <c r="L1" s="9"/>
      <c r="M1" s="9"/>
      <c r="N1" s="9"/>
    </row>
    <row r="2" spans="1:17" ht="29.5" thickBot="1">
      <c r="A2" s="84" t="s">
        <v>120</v>
      </c>
      <c r="B2" s="84" t="s">
        <v>131</v>
      </c>
      <c r="C2" s="16" t="s">
        <v>125</v>
      </c>
      <c r="D2" s="2" t="s">
        <v>119</v>
      </c>
      <c r="E2" s="7" t="s">
        <v>124</v>
      </c>
      <c r="F2" s="7" t="s">
        <v>123</v>
      </c>
      <c r="G2" s="8" t="s">
        <v>121</v>
      </c>
      <c r="H2" s="8" t="s">
        <v>122</v>
      </c>
      <c r="I2" s="8" t="s">
        <v>129</v>
      </c>
      <c r="J2" s="7" t="s">
        <v>173</v>
      </c>
      <c r="K2" s="110" t="s">
        <v>222</v>
      </c>
      <c r="L2" s="9"/>
      <c r="M2" s="9"/>
      <c r="N2" s="9"/>
      <c r="O2" s="9"/>
      <c r="P2" s="9"/>
      <c r="Q2" s="9"/>
    </row>
    <row r="3" spans="1:17">
      <c r="A3" s="20" t="s">
        <v>211</v>
      </c>
      <c r="B3" s="82">
        <v>1</v>
      </c>
      <c r="C3" s="17">
        <f>VLOOKUP($A3,'Contestant Database'!$A$1:$C$349,3,FALSE)</f>
        <v>1</v>
      </c>
      <c r="D3" s="17" t="str">
        <f>VLOOKUP($A3,'Contestant Database'!$A$1:$C$349,2,FALSE)</f>
        <v>Tiffany Cornish</v>
      </c>
      <c r="E3" s="126">
        <v>5</v>
      </c>
      <c r="F3" s="129">
        <v>58.14</v>
      </c>
      <c r="G3" s="21">
        <f>IF(E3&gt;0,E3+SUM(C3:C5),0)</f>
        <v>7.5</v>
      </c>
      <c r="H3" s="13">
        <f>F3</f>
        <v>58.14</v>
      </c>
      <c r="I3" t="str">
        <f>$A$1</f>
        <v>Set #2</v>
      </c>
      <c r="J3" s="133"/>
    </row>
    <row r="4" spans="1:17">
      <c r="A4" s="20" t="s">
        <v>206</v>
      </c>
      <c r="B4" s="82">
        <v>2</v>
      </c>
      <c r="C4" s="18">
        <f>VLOOKUP($A4,'Contestant Database'!$A$1:$C$349,3,FALSE)</f>
        <v>0.5</v>
      </c>
      <c r="D4" s="18" t="str">
        <f>VLOOKUP($A4,'Contestant Database'!$A$1:$C$349,2,FALSE)</f>
        <v>Brad Zuver</v>
      </c>
      <c r="E4" s="127"/>
      <c r="F4" s="130"/>
      <c r="G4" s="22">
        <f>IF(E3&gt;0,E3+SUM(C3:C5),0)</f>
        <v>7.5</v>
      </c>
      <c r="H4" s="14">
        <f>F3</f>
        <v>58.14</v>
      </c>
      <c r="I4" t="str">
        <f t="shared" ref="I4:I67" si="0">$A$1</f>
        <v>Set #2</v>
      </c>
      <c r="J4" s="134"/>
    </row>
    <row r="5" spans="1:17" ht="15" thickBot="1">
      <c r="A5" s="20" t="s">
        <v>89</v>
      </c>
      <c r="B5" s="82">
        <v>3</v>
      </c>
      <c r="C5" s="19">
        <f>VLOOKUP($A5,'Contestant Database'!$A$1:$C$349,3,FALSE)</f>
        <v>1</v>
      </c>
      <c r="D5" s="19" t="str">
        <f>VLOOKUP($A5,'Contestant Database'!$A$1:$C$349,2,FALSE)</f>
        <v>Tom Skeele</v>
      </c>
      <c r="E5" s="128"/>
      <c r="F5" s="131"/>
      <c r="G5" s="23">
        <f>IF(E3&gt;0,E3+SUM(C3:C5),0)</f>
        <v>7.5</v>
      </c>
      <c r="H5" s="15">
        <f>F3</f>
        <v>58.14</v>
      </c>
      <c r="I5" t="str">
        <f t="shared" si="0"/>
        <v>Set #2</v>
      </c>
      <c r="J5" s="135"/>
    </row>
    <row r="6" spans="1:17">
      <c r="A6" s="20" t="s">
        <v>213</v>
      </c>
      <c r="B6" s="82">
        <v>4</v>
      </c>
      <c r="C6" s="17">
        <f>VLOOKUP($A6,'Contestant Database'!$A$1:$C$349,3,FALSE)</f>
        <v>1</v>
      </c>
      <c r="D6" s="17" t="str">
        <f>VLOOKUP($A6,'Contestant Database'!$A$1:$C$349,2,FALSE)</f>
        <v>Karissa Jubie</v>
      </c>
      <c r="E6" s="126">
        <v>6</v>
      </c>
      <c r="F6" s="126">
        <v>57.56</v>
      </c>
      <c r="G6" s="21">
        <f>IF(E6&gt;0,E6+SUM(C6:C8),0)</f>
        <v>8.75</v>
      </c>
      <c r="H6" s="14">
        <f>F6</f>
        <v>57.56</v>
      </c>
      <c r="I6" t="str">
        <f t="shared" si="0"/>
        <v>Set #2</v>
      </c>
      <c r="J6" s="133"/>
    </row>
    <row r="7" spans="1:17">
      <c r="A7" s="20" t="s">
        <v>195</v>
      </c>
      <c r="B7" s="82">
        <v>5</v>
      </c>
      <c r="C7" s="18">
        <f>VLOOKUP($A7,'Contestant Database'!$A$1:$C$349,3,FALSE)</f>
        <v>0.75</v>
      </c>
      <c r="D7" s="18" t="str">
        <f>VLOOKUP($A7,'Contestant Database'!$A$1:$C$349,2,FALSE)</f>
        <v>Hali Dorsey</v>
      </c>
      <c r="E7" s="127"/>
      <c r="F7" s="127"/>
      <c r="G7" s="22">
        <f>IF(E6&gt;0,E6+SUM(C6:C8),0)</f>
        <v>8.75</v>
      </c>
      <c r="H7" s="14">
        <f>F6</f>
        <v>57.56</v>
      </c>
      <c r="I7" t="str">
        <f t="shared" si="0"/>
        <v>Set #2</v>
      </c>
      <c r="J7" s="134"/>
    </row>
    <row r="8" spans="1:17" ht="15" thickBot="1">
      <c r="A8" s="20" t="s">
        <v>92</v>
      </c>
      <c r="B8" s="82">
        <v>6</v>
      </c>
      <c r="C8" s="19">
        <f>VLOOKUP($A8,'Contestant Database'!$A$1:$C$349,3,FALSE)</f>
        <v>1</v>
      </c>
      <c r="D8" s="19" t="str">
        <f>VLOOKUP($A8,'Contestant Database'!$A$1:$C$349,2,FALSE)</f>
        <v>Shareen Rowland</v>
      </c>
      <c r="E8" s="128"/>
      <c r="F8" s="128"/>
      <c r="G8" s="23">
        <f>IF(E6&gt;0,E6+SUM(C6:C8),0)</f>
        <v>8.75</v>
      </c>
      <c r="H8" s="15">
        <f>F6</f>
        <v>57.56</v>
      </c>
      <c r="I8" t="str">
        <f t="shared" si="0"/>
        <v>Set #2</v>
      </c>
      <c r="J8" s="135"/>
    </row>
    <row r="9" spans="1:17">
      <c r="A9" s="20" t="s">
        <v>86</v>
      </c>
      <c r="B9" s="82">
        <v>7</v>
      </c>
      <c r="C9" s="17">
        <f>VLOOKUP($A9,'Contestant Database'!$A$1:$C$349,3,FALSE)</f>
        <v>1</v>
      </c>
      <c r="D9" s="17" t="str">
        <f>VLOOKUP($A9,'Contestant Database'!$A$1:$C$349,2,FALSE)</f>
        <v>Logan Blackman</v>
      </c>
      <c r="E9" s="126">
        <v>2</v>
      </c>
      <c r="F9" s="126">
        <v>36.99</v>
      </c>
      <c r="G9" s="21">
        <f>IF(E9&gt;0,E9+SUM(C9:C11),0)</f>
        <v>4.75</v>
      </c>
      <c r="H9" s="13">
        <f>F9</f>
        <v>36.99</v>
      </c>
      <c r="I9" t="str">
        <f t="shared" si="0"/>
        <v>Set #2</v>
      </c>
      <c r="J9" s="133"/>
    </row>
    <row r="10" spans="1:17">
      <c r="A10" s="20" t="s">
        <v>85</v>
      </c>
      <c r="B10" s="82">
        <v>8</v>
      </c>
      <c r="C10" s="18">
        <f>VLOOKUP($A10,'Contestant Database'!$A$1:$C$349,3,FALSE)</f>
        <v>0.75</v>
      </c>
      <c r="D10" s="18" t="str">
        <f>VLOOKUP($A10,'Contestant Database'!$A$1:$C$349,2,FALSE)</f>
        <v>Maria Smith</v>
      </c>
      <c r="E10" s="127"/>
      <c r="F10" s="127"/>
      <c r="G10" s="22">
        <f>IF(E9&gt;0,E9+SUM(C9:C11),0)</f>
        <v>4.75</v>
      </c>
      <c r="H10" s="14">
        <f>F9</f>
        <v>36.99</v>
      </c>
      <c r="I10" t="str">
        <f t="shared" si="0"/>
        <v>Set #2</v>
      </c>
      <c r="J10" s="134"/>
    </row>
    <row r="11" spans="1:17" ht="15" thickBot="1">
      <c r="A11" s="20" t="s">
        <v>104</v>
      </c>
      <c r="B11" s="82">
        <v>9</v>
      </c>
      <c r="C11" s="19">
        <f>VLOOKUP($A11,'Contestant Database'!$A$1:$C$349,3,FALSE)</f>
        <v>1</v>
      </c>
      <c r="D11" s="19" t="str">
        <f>VLOOKUP($A11,'Contestant Database'!$A$1:$C$349,2,FALSE)</f>
        <v>Sarah Casper</v>
      </c>
      <c r="E11" s="128"/>
      <c r="F11" s="128"/>
      <c r="G11" s="23">
        <f>IF(E9&gt;0,E9+SUM(C9:C11),0)</f>
        <v>4.75</v>
      </c>
      <c r="H11" s="15">
        <f>F9</f>
        <v>36.99</v>
      </c>
      <c r="I11" t="str">
        <f t="shared" si="0"/>
        <v>Set #2</v>
      </c>
      <c r="J11" s="135"/>
    </row>
    <row r="12" spans="1:17">
      <c r="A12" s="20" t="s">
        <v>304</v>
      </c>
      <c r="B12" s="82">
        <v>10</v>
      </c>
      <c r="C12" s="17">
        <f>VLOOKUP($A12,'Contestant Database'!$A$1:$C$349,3,FALSE)</f>
        <v>1</v>
      </c>
      <c r="D12" s="17" t="str">
        <f>VLOOKUP($A12,'Contestant Database'!$A$1:$C$349,2,FALSE)</f>
        <v>Alex Saleman</v>
      </c>
      <c r="E12" s="126">
        <v>2</v>
      </c>
      <c r="F12" s="126">
        <v>47.78</v>
      </c>
      <c r="G12" s="21">
        <f>IF(E12&gt;0,E12+SUM(C12:C14),0)</f>
        <v>4</v>
      </c>
      <c r="H12" s="13">
        <f>F12</f>
        <v>47.78</v>
      </c>
      <c r="I12" t="str">
        <f t="shared" si="0"/>
        <v>Set #2</v>
      </c>
      <c r="J12" s="133"/>
    </row>
    <row r="13" spans="1:17">
      <c r="A13" s="20" t="s">
        <v>60</v>
      </c>
      <c r="B13" s="82">
        <v>11</v>
      </c>
      <c r="C13" s="18">
        <f>VLOOKUP($A13,'Contestant Database'!$A$1:$C$349,3,FALSE)</f>
        <v>0.25</v>
      </c>
      <c r="D13" s="18" t="str">
        <f>VLOOKUP($A13,'Contestant Database'!$A$1:$C$349,2,FALSE)</f>
        <v>Tana Brickey</v>
      </c>
      <c r="E13" s="127"/>
      <c r="F13" s="127"/>
      <c r="G13" s="22">
        <f>IF(E12&gt;0,E12+SUM(C12:C14),0)</f>
        <v>4</v>
      </c>
      <c r="H13" s="14">
        <f>F12</f>
        <v>47.78</v>
      </c>
      <c r="I13" t="str">
        <f t="shared" si="0"/>
        <v>Set #2</v>
      </c>
      <c r="J13" s="134"/>
    </row>
    <row r="14" spans="1:17" ht="15" thickBot="1">
      <c r="A14" s="20" t="s">
        <v>205</v>
      </c>
      <c r="B14" s="82">
        <v>12</v>
      </c>
      <c r="C14" s="19">
        <f>VLOOKUP($A14,'Contestant Database'!$A$1:$C$349,3,FALSE)</f>
        <v>0.75</v>
      </c>
      <c r="D14" s="19" t="str">
        <f>VLOOKUP($A14,'Contestant Database'!$A$1:$C$349,2,FALSE)</f>
        <v>Chelsie Hopkins</v>
      </c>
      <c r="E14" s="128"/>
      <c r="F14" s="128"/>
      <c r="G14" s="23">
        <f>IF(E12&gt;0,E12+SUM(C12:C14),0)</f>
        <v>4</v>
      </c>
      <c r="H14" s="15">
        <f>F12</f>
        <v>47.78</v>
      </c>
      <c r="I14" t="str">
        <f t="shared" si="0"/>
        <v>Set #2</v>
      </c>
      <c r="J14" s="135"/>
    </row>
    <row r="15" spans="1:17">
      <c r="A15" s="20" t="s">
        <v>67</v>
      </c>
      <c r="B15" s="82">
        <v>13</v>
      </c>
      <c r="C15" s="17">
        <f>VLOOKUP($A15,'Contestant Database'!$A$1:$C$349,3,FALSE)</f>
        <v>0.25</v>
      </c>
      <c r="D15" s="17" t="str">
        <f>VLOOKUP($A15,'Contestant Database'!$A$1:$C$349,2,FALSE)</f>
        <v>Italy Spratt</v>
      </c>
      <c r="E15" s="126">
        <v>3</v>
      </c>
      <c r="F15" s="126">
        <v>44.7</v>
      </c>
      <c r="G15" s="21">
        <f>IF(E15&gt;0,E15+SUM(C15:C17),0)</f>
        <v>4.5</v>
      </c>
      <c r="H15" s="13">
        <f>F15</f>
        <v>44.7</v>
      </c>
      <c r="I15" t="str">
        <f t="shared" si="0"/>
        <v>Set #2</v>
      </c>
      <c r="J15" s="133"/>
    </row>
    <row r="16" spans="1:17">
      <c r="A16" s="20" t="s">
        <v>85</v>
      </c>
      <c r="B16" s="82">
        <v>14</v>
      </c>
      <c r="C16" s="18">
        <f>VLOOKUP($A16,'Contestant Database'!$A$1:$C$349,3,FALSE)</f>
        <v>0.75</v>
      </c>
      <c r="D16" s="18" t="str">
        <f>VLOOKUP($A16,'Contestant Database'!$A$1:$C$349,2,FALSE)</f>
        <v>Maria Smith</v>
      </c>
      <c r="E16" s="127"/>
      <c r="F16" s="127"/>
      <c r="G16" s="22">
        <f>IF(E15&gt;0,E15+SUM(C15:C17),0)</f>
        <v>4.5</v>
      </c>
      <c r="H16" s="14">
        <f>F15</f>
        <v>44.7</v>
      </c>
      <c r="I16" t="str">
        <f t="shared" si="0"/>
        <v>Set #2</v>
      </c>
      <c r="J16" s="134"/>
    </row>
    <row r="17" spans="1:10" ht="15" thickBot="1">
      <c r="A17" s="20" t="s">
        <v>206</v>
      </c>
      <c r="B17" s="82">
        <v>15</v>
      </c>
      <c r="C17" s="19">
        <f>VLOOKUP($A17,'Contestant Database'!$A$1:$C$349,3,FALSE)</f>
        <v>0.5</v>
      </c>
      <c r="D17" s="19" t="str">
        <f>VLOOKUP($A17,'Contestant Database'!$A$1:$C$349,2,FALSE)</f>
        <v>Brad Zuver</v>
      </c>
      <c r="E17" s="128"/>
      <c r="F17" s="128"/>
      <c r="G17" s="23">
        <f>IF(E15&gt;0,E15+SUM(C15:C17),0)</f>
        <v>4.5</v>
      </c>
      <c r="H17" s="15">
        <f>F15</f>
        <v>44.7</v>
      </c>
      <c r="I17" t="str">
        <f t="shared" si="0"/>
        <v>Set #2</v>
      </c>
      <c r="J17" s="135"/>
    </row>
    <row r="18" spans="1:10">
      <c r="A18" s="20" t="s">
        <v>195</v>
      </c>
      <c r="B18" s="82">
        <v>16</v>
      </c>
      <c r="C18" s="17">
        <f>VLOOKUP($A18,'Contestant Database'!$A$1:$C$349,3,FALSE)</f>
        <v>0.75</v>
      </c>
      <c r="D18" s="17" t="str">
        <f>VLOOKUP($A18,'Contestant Database'!$A$1:$C$349,2,FALSE)</f>
        <v>Hali Dorsey</v>
      </c>
      <c r="E18" s="126">
        <v>5</v>
      </c>
      <c r="F18" s="126">
        <v>59.62</v>
      </c>
      <c r="G18" s="21">
        <f>IF(E18&gt;0,E18+SUM(C18:C20),0)</f>
        <v>7.25</v>
      </c>
      <c r="H18" s="13">
        <f>F18</f>
        <v>59.62</v>
      </c>
      <c r="I18" t="str">
        <f t="shared" si="0"/>
        <v>Set #2</v>
      </c>
      <c r="J18" s="133"/>
    </row>
    <row r="19" spans="1:10">
      <c r="A19" s="20" t="s">
        <v>104</v>
      </c>
      <c r="B19" s="82">
        <v>17</v>
      </c>
      <c r="C19" s="18">
        <f>VLOOKUP($A19,'Contestant Database'!$A$1:$C$349,3,FALSE)</f>
        <v>1</v>
      </c>
      <c r="D19" s="18" t="str">
        <f>VLOOKUP($A19,'Contestant Database'!$A$1:$C$349,2,FALSE)</f>
        <v>Sarah Casper</v>
      </c>
      <c r="E19" s="127"/>
      <c r="F19" s="127"/>
      <c r="G19" s="22">
        <f>IF(E18&gt;0,E18+SUM(C18:C20),0)</f>
        <v>7.25</v>
      </c>
      <c r="H19" s="14">
        <f>F18</f>
        <v>59.62</v>
      </c>
      <c r="I19" t="str">
        <f t="shared" si="0"/>
        <v>Set #2</v>
      </c>
      <c r="J19" s="134"/>
    </row>
    <row r="20" spans="1:10" ht="15" thickBot="1">
      <c r="A20" s="20" t="s">
        <v>74</v>
      </c>
      <c r="B20" s="82">
        <v>18</v>
      </c>
      <c r="C20" s="19">
        <f>VLOOKUP($A20,'Contestant Database'!$A$1:$C$349,3,FALSE)</f>
        <v>0.5</v>
      </c>
      <c r="D20" s="19" t="str">
        <f>VLOOKUP($A20,'Contestant Database'!$A$1:$C$349,2,FALSE)</f>
        <v>Janice Wimberley</v>
      </c>
      <c r="E20" s="128"/>
      <c r="F20" s="128"/>
      <c r="G20" s="23">
        <f>IF(E18&gt;0,E18+SUM(C18:C20),0)</f>
        <v>7.25</v>
      </c>
      <c r="H20" s="15">
        <f>F18</f>
        <v>59.62</v>
      </c>
      <c r="I20" t="str">
        <f t="shared" si="0"/>
        <v>Set #2</v>
      </c>
      <c r="J20" s="135"/>
    </row>
    <row r="21" spans="1:10">
      <c r="A21" s="20" t="s">
        <v>54</v>
      </c>
      <c r="B21" s="82">
        <v>19</v>
      </c>
      <c r="C21" s="17">
        <f>VLOOKUP($A21,'Contestant Database'!$A$1:$C$349,3,FALSE)</f>
        <v>0</v>
      </c>
      <c r="D21" s="17" t="str">
        <f>VLOOKUP($A21,'Contestant Database'!$A$1:$C$349,2,FALSE)</f>
        <v>Floyd Foster</v>
      </c>
      <c r="E21" s="126">
        <v>6</v>
      </c>
      <c r="F21" s="126">
        <v>55.07</v>
      </c>
      <c r="G21" s="21">
        <f>IF(E21&gt;0,E21+SUM(C21:C23),0)</f>
        <v>8</v>
      </c>
      <c r="H21" s="13">
        <f>F21</f>
        <v>55.07</v>
      </c>
      <c r="I21" t="str">
        <f t="shared" si="0"/>
        <v>Set #2</v>
      </c>
      <c r="J21" s="133"/>
    </row>
    <row r="22" spans="1:10">
      <c r="A22" s="20" t="s">
        <v>89</v>
      </c>
      <c r="B22" s="82">
        <v>20</v>
      </c>
      <c r="C22" s="18">
        <f>VLOOKUP($A22,'Contestant Database'!$A$1:$C$349,3,FALSE)</f>
        <v>1</v>
      </c>
      <c r="D22" s="18" t="str">
        <f>VLOOKUP($A22,'Contestant Database'!$A$1:$C$349,2,FALSE)</f>
        <v>Tom Skeele</v>
      </c>
      <c r="E22" s="127"/>
      <c r="F22" s="127"/>
      <c r="G22" s="22">
        <f>IF(E21&gt;0,E21+SUM(C21:C23),0)</f>
        <v>8</v>
      </c>
      <c r="H22" s="14">
        <f>F21</f>
        <v>55.07</v>
      </c>
      <c r="I22" t="str">
        <f t="shared" si="0"/>
        <v>Set #2</v>
      </c>
      <c r="J22" s="134"/>
    </row>
    <row r="23" spans="1:10" ht="15" thickBot="1">
      <c r="A23" s="20" t="s">
        <v>86</v>
      </c>
      <c r="B23" s="82">
        <v>21</v>
      </c>
      <c r="C23" s="19">
        <f>VLOOKUP($A23,'Contestant Database'!$A$1:$C$349,3,FALSE)</f>
        <v>1</v>
      </c>
      <c r="D23" s="19" t="str">
        <f>VLOOKUP($A23,'Contestant Database'!$A$1:$C$349,2,FALSE)</f>
        <v>Logan Blackman</v>
      </c>
      <c r="E23" s="128"/>
      <c r="F23" s="128"/>
      <c r="G23" s="23">
        <f>IF(E21&gt;0,E21+SUM(C21:C23),0)</f>
        <v>8</v>
      </c>
      <c r="H23" s="15">
        <f>F21</f>
        <v>55.07</v>
      </c>
      <c r="I23" t="str">
        <f t="shared" si="0"/>
        <v>Set #2</v>
      </c>
      <c r="J23" s="135"/>
    </row>
    <row r="24" spans="1:10">
      <c r="A24" s="20" t="s">
        <v>85</v>
      </c>
      <c r="B24" s="82">
        <v>22</v>
      </c>
      <c r="C24" s="17">
        <f>VLOOKUP($A24,'Contestant Database'!$A$1:$C$349,3,FALSE)</f>
        <v>0.75</v>
      </c>
      <c r="D24" s="17" t="str">
        <f>VLOOKUP($A24,'Contestant Database'!$A$1:$C$349,2,FALSE)</f>
        <v>Maria Smith</v>
      </c>
      <c r="E24" s="126">
        <v>7</v>
      </c>
      <c r="F24" s="126">
        <v>56.11</v>
      </c>
      <c r="G24" s="21">
        <f>IF(E24&gt;0,E24+SUM(C24:C26),0)</f>
        <v>8.75</v>
      </c>
      <c r="H24" s="13">
        <f>F24</f>
        <v>56.11</v>
      </c>
      <c r="I24" t="str">
        <f t="shared" si="0"/>
        <v>Set #2</v>
      </c>
      <c r="J24" s="133"/>
    </row>
    <row r="25" spans="1:10">
      <c r="A25" s="20" t="s">
        <v>211</v>
      </c>
      <c r="B25" s="82">
        <v>23</v>
      </c>
      <c r="C25" s="18">
        <f>VLOOKUP($A25,'Contestant Database'!$A$1:$C$349,3,FALSE)</f>
        <v>1</v>
      </c>
      <c r="D25" s="18" t="str">
        <f>VLOOKUP($A25,'Contestant Database'!$A$1:$C$349,2,FALSE)</f>
        <v>Tiffany Cornish</v>
      </c>
      <c r="E25" s="127"/>
      <c r="F25" s="127"/>
      <c r="G25" s="22">
        <f>IF(E24&gt;0,E24+SUM(C24:C26),0)</f>
        <v>8.75</v>
      </c>
      <c r="H25" s="14">
        <f>F24</f>
        <v>56.11</v>
      </c>
      <c r="I25" t="str">
        <f t="shared" si="0"/>
        <v>Set #2</v>
      </c>
      <c r="J25" s="134"/>
    </row>
    <row r="26" spans="1:10" ht="15" thickBot="1">
      <c r="A26" s="20" t="s">
        <v>55</v>
      </c>
      <c r="B26" s="82">
        <v>24</v>
      </c>
      <c r="C26" s="19">
        <f>VLOOKUP($A26,'Contestant Database'!$A$1:$C$349,3,FALSE)</f>
        <v>0</v>
      </c>
      <c r="D26" s="19" t="str">
        <f>VLOOKUP($A26,'Contestant Database'!$A$1:$C$349,2,FALSE)</f>
        <v>Mike Bloom</v>
      </c>
      <c r="E26" s="128"/>
      <c r="F26" s="128"/>
      <c r="G26" s="23">
        <f>IF(E24&gt;0,E24+SUM(C24:C26),0)</f>
        <v>8.75</v>
      </c>
      <c r="H26" s="15">
        <f>F24</f>
        <v>56.11</v>
      </c>
      <c r="I26" t="str">
        <f t="shared" si="0"/>
        <v>Set #2</v>
      </c>
      <c r="J26" s="135"/>
    </row>
    <row r="27" spans="1:10">
      <c r="A27" s="20" t="s">
        <v>92</v>
      </c>
      <c r="B27" s="82">
        <v>25</v>
      </c>
      <c r="C27" s="17">
        <f>VLOOKUP($A27,'Contestant Database'!$A$1:$C$349,3,FALSE)</f>
        <v>1</v>
      </c>
      <c r="D27" s="17" t="str">
        <f>VLOOKUP($A27,'Contestant Database'!$A$1:$C$349,2,FALSE)</f>
        <v>Shareen Rowland</v>
      </c>
      <c r="E27" s="126">
        <v>4</v>
      </c>
      <c r="F27" s="126">
        <v>48.73</v>
      </c>
      <c r="G27" s="21">
        <f>IF(E27&gt;0,E27+SUM(C27:C29),0)</f>
        <v>5.75</v>
      </c>
      <c r="H27" s="13">
        <f>F27</f>
        <v>48.73</v>
      </c>
      <c r="I27" t="str">
        <f t="shared" si="0"/>
        <v>Set #2</v>
      </c>
      <c r="J27" s="133"/>
    </row>
    <row r="28" spans="1:10">
      <c r="A28" s="20" t="s">
        <v>67</v>
      </c>
      <c r="B28" s="82">
        <v>26</v>
      </c>
      <c r="C28" s="18">
        <f>VLOOKUP($A28,'Contestant Database'!$A$1:$C$349,3,FALSE)</f>
        <v>0.25</v>
      </c>
      <c r="D28" s="18" t="str">
        <f>VLOOKUP($A28,'Contestant Database'!$A$1:$C$349,2,FALSE)</f>
        <v>Italy Spratt</v>
      </c>
      <c r="E28" s="127"/>
      <c r="F28" s="127"/>
      <c r="G28" s="22">
        <f>IF(E27&gt;0,E27+SUM(C27:C29),0)</f>
        <v>5.75</v>
      </c>
      <c r="H28" s="14">
        <f>F27</f>
        <v>48.73</v>
      </c>
      <c r="I28" t="str">
        <f t="shared" si="0"/>
        <v>Set #2</v>
      </c>
      <c r="J28" s="134"/>
    </row>
    <row r="29" spans="1:10" ht="15" thickBot="1">
      <c r="A29" s="20" t="s">
        <v>206</v>
      </c>
      <c r="B29" s="82">
        <v>27</v>
      </c>
      <c r="C29" s="19">
        <f>VLOOKUP($A29,'Contestant Database'!$A$1:$C$349,3,FALSE)</f>
        <v>0.5</v>
      </c>
      <c r="D29" s="19" t="str">
        <f>VLOOKUP($A29,'Contestant Database'!$A$1:$C$349,2,FALSE)</f>
        <v>Brad Zuver</v>
      </c>
      <c r="E29" s="128"/>
      <c r="F29" s="128"/>
      <c r="G29" s="23">
        <f>IF(E27&gt;0,E27+SUM(C27:C29),0)</f>
        <v>5.75</v>
      </c>
      <c r="H29" s="15">
        <f>F27</f>
        <v>48.73</v>
      </c>
      <c r="I29" t="str">
        <f t="shared" si="0"/>
        <v>Set #2</v>
      </c>
      <c r="J29" s="135"/>
    </row>
    <row r="30" spans="1:10">
      <c r="A30" s="20" t="s">
        <v>205</v>
      </c>
      <c r="B30" s="82">
        <v>28</v>
      </c>
      <c r="C30" s="17">
        <f>VLOOKUP($A30,'Contestant Database'!$A$1:$C$349,3,FALSE)</f>
        <v>0.75</v>
      </c>
      <c r="D30" s="17" t="str">
        <f>VLOOKUP($A30,'Contestant Database'!$A$1:$C$349,2,FALSE)</f>
        <v>Chelsie Hopkins</v>
      </c>
      <c r="E30" s="126">
        <v>10</v>
      </c>
      <c r="F30" s="126">
        <v>55.82</v>
      </c>
      <c r="G30" s="21">
        <v>10</v>
      </c>
      <c r="H30" s="13">
        <f>F30</f>
        <v>55.82</v>
      </c>
      <c r="I30" t="str">
        <f t="shared" si="0"/>
        <v>Set #2</v>
      </c>
      <c r="J30" s="133"/>
    </row>
    <row r="31" spans="1:10">
      <c r="A31" s="20" t="s">
        <v>54</v>
      </c>
      <c r="B31" s="82">
        <v>29</v>
      </c>
      <c r="C31" s="18">
        <f>VLOOKUP($A31,'Contestant Database'!$A$1:$C$349,3,FALSE)</f>
        <v>0</v>
      </c>
      <c r="D31" s="18" t="str">
        <f>VLOOKUP($A31,'Contestant Database'!$A$1:$C$349,2,FALSE)</f>
        <v>Floyd Foster</v>
      </c>
      <c r="E31" s="127"/>
      <c r="F31" s="127"/>
      <c r="G31" s="22">
        <v>10</v>
      </c>
      <c r="H31" s="14">
        <f>F30</f>
        <v>55.82</v>
      </c>
      <c r="I31" t="str">
        <f t="shared" si="0"/>
        <v>Set #2</v>
      </c>
      <c r="J31" s="134"/>
    </row>
    <row r="32" spans="1:10" ht="15" thickBot="1">
      <c r="A32" s="20" t="s">
        <v>85</v>
      </c>
      <c r="B32" s="82">
        <v>30</v>
      </c>
      <c r="C32" s="19">
        <f>VLOOKUP($A32,'Contestant Database'!$A$1:$C$349,3,FALSE)</f>
        <v>0.75</v>
      </c>
      <c r="D32" s="19" t="str">
        <f>VLOOKUP($A32,'Contestant Database'!$A$1:$C$349,2,FALSE)</f>
        <v>Maria Smith</v>
      </c>
      <c r="E32" s="128"/>
      <c r="F32" s="128"/>
      <c r="G32" s="23">
        <v>10</v>
      </c>
      <c r="H32" s="15">
        <f>F30</f>
        <v>55.82</v>
      </c>
      <c r="I32" t="str">
        <f t="shared" si="0"/>
        <v>Set #2</v>
      </c>
      <c r="J32" s="135"/>
    </row>
    <row r="33" spans="1:10">
      <c r="A33" s="20" t="s">
        <v>205</v>
      </c>
      <c r="B33" s="82">
        <v>31</v>
      </c>
      <c r="C33" s="17">
        <f>VLOOKUP($A33,'Contestant Database'!$A$1:$C$349,3,FALSE)</f>
        <v>0.75</v>
      </c>
      <c r="D33" s="17" t="str">
        <f>VLOOKUP($A33,'Contestant Database'!$A$1:$C$349,2,FALSE)</f>
        <v>Chelsie Hopkins</v>
      </c>
      <c r="E33" s="126">
        <v>4</v>
      </c>
      <c r="F33" s="126">
        <v>53.5</v>
      </c>
      <c r="G33" s="21">
        <f>IF(E33&gt;0,E33+SUM(C33:C35),0)</f>
        <v>5.25</v>
      </c>
      <c r="H33" s="13">
        <f>F33</f>
        <v>53.5</v>
      </c>
      <c r="I33" t="str">
        <f t="shared" si="0"/>
        <v>Set #2</v>
      </c>
      <c r="J33" s="133"/>
    </row>
    <row r="34" spans="1:10">
      <c r="A34" s="20" t="s">
        <v>70</v>
      </c>
      <c r="B34" s="82">
        <v>32</v>
      </c>
      <c r="C34" s="18">
        <f>VLOOKUP($A34,'Contestant Database'!$A$1:$C$349,3,FALSE)</f>
        <v>0</v>
      </c>
      <c r="D34" s="18" t="str">
        <f>VLOOKUP($A34,'Contestant Database'!$A$1:$C$349,2,FALSE)</f>
        <v>Carey Cathey</v>
      </c>
      <c r="E34" s="127"/>
      <c r="F34" s="127"/>
      <c r="G34" s="22">
        <f>IF(E33&gt;0,E33+SUM(C33:C35),0)</f>
        <v>5.25</v>
      </c>
      <c r="H34" s="14">
        <f>F33</f>
        <v>53.5</v>
      </c>
      <c r="I34" t="str">
        <f t="shared" si="0"/>
        <v>Set #2</v>
      </c>
      <c r="J34" s="134"/>
    </row>
    <row r="35" spans="1:10" ht="15" thickBot="1">
      <c r="A35" s="20" t="s">
        <v>74</v>
      </c>
      <c r="B35" s="82">
        <v>33</v>
      </c>
      <c r="C35" s="19">
        <f>VLOOKUP($A35,'Contestant Database'!$A$1:$C$349,3,FALSE)</f>
        <v>0.5</v>
      </c>
      <c r="D35" s="19" t="str">
        <f>VLOOKUP($A35,'Contestant Database'!$A$1:$C$349,2,FALSE)</f>
        <v>Janice Wimberley</v>
      </c>
      <c r="E35" s="128"/>
      <c r="F35" s="128"/>
      <c r="G35" s="23">
        <f>IF(E33&gt;0,E33+SUM(C33:C35),0)</f>
        <v>5.25</v>
      </c>
      <c r="H35" s="15">
        <f>F33</f>
        <v>53.5</v>
      </c>
      <c r="I35" t="str">
        <f t="shared" si="0"/>
        <v>Set #2</v>
      </c>
      <c r="J35" s="135"/>
    </row>
    <row r="36" spans="1:10">
      <c r="A36" s="20" t="s">
        <v>92</v>
      </c>
      <c r="B36" s="82">
        <v>34</v>
      </c>
      <c r="C36" s="17">
        <f>VLOOKUP($A36,'Contestant Database'!$A$1:$C$349,3,FALSE)</f>
        <v>1</v>
      </c>
      <c r="D36" s="17" t="str">
        <f>VLOOKUP($A36,'Contestant Database'!$A$1:$C$349,2,FALSE)</f>
        <v>Shareen Rowland</v>
      </c>
      <c r="E36" s="126">
        <v>0</v>
      </c>
      <c r="F36" s="126" t="s">
        <v>307</v>
      </c>
      <c r="G36" s="21">
        <f>IF(E36&gt;0,E36+SUM(C36:C38),0)</f>
        <v>0</v>
      </c>
      <c r="H36" s="13" t="str">
        <f>F36</f>
        <v>NT</v>
      </c>
      <c r="I36" t="str">
        <f t="shared" si="0"/>
        <v>Set #2</v>
      </c>
      <c r="J36" s="133"/>
    </row>
    <row r="37" spans="1:10">
      <c r="A37" s="20" t="s">
        <v>54</v>
      </c>
      <c r="B37" s="82">
        <v>35</v>
      </c>
      <c r="C37" s="18">
        <f>VLOOKUP($A37,'Contestant Database'!$A$1:$C$349,3,FALSE)</f>
        <v>0</v>
      </c>
      <c r="D37" s="18" t="str">
        <f>VLOOKUP($A37,'Contestant Database'!$A$1:$C$349,2,FALSE)</f>
        <v>Floyd Foster</v>
      </c>
      <c r="E37" s="127"/>
      <c r="F37" s="127"/>
      <c r="G37" s="22">
        <f>IF(E36&gt;0,E36+SUM(C36:C38),0)</f>
        <v>0</v>
      </c>
      <c r="H37" s="14" t="str">
        <f>F36</f>
        <v>NT</v>
      </c>
      <c r="I37" t="str">
        <f t="shared" si="0"/>
        <v>Set #2</v>
      </c>
      <c r="J37" s="134"/>
    </row>
    <row r="38" spans="1:10" ht="15" thickBot="1">
      <c r="A38" s="20" t="s">
        <v>60</v>
      </c>
      <c r="B38" s="82">
        <v>36</v>
      </c>
      <c r="C38" s="19">
        <f>VLOOKUP($A38,'Contestant Database'!$A$1:$C$349,3,FALSE)</f>
        <v>0.25</v>
      </c>
      <c r="D38" s="19" t="str">
        <f>VLOOKUP($A38,'Contestant Database'!$A$1:$C$349,2,FALSE)</f>
        <v>Tana Brickey</v>
      </c>
      <c r="E38" s="128"/>
      <c r="F38" s="128"/>
      <c r="G38" s="23">
        <f>IF(E36&gt;0,E36+SUM(C36:C38),0)</f>
        <v>0</v>
      </c>
      <c r="H38" s="15" t="str">
        <f>F36</f>
        <v>NT</v>
      </c>
      <c r="I38" t="str">
        <f t="shared" si="0"/>
        <v>Set #2</v>
      </c>
      <c r="J38" s="135"/>
    </row>
    <row r="39" spans="1:10">
      <c r="A39" s="20" t="s">
        <v>85</v>
      </c>
      <c r="B39" s="82">
        <v>37</v>
      </c>
      <c r="C39" s="17">
        <f>VLOOKUP($A39,'Contestant Database'!$A$1:$C$349,3,FALSE)</f>
        <v>0.75</v>
      </c>
      <c r="D39" s="17" t="str">
        <f>VLOOKUP($A39,'Contestant Database'!$A$1:$C$349,2,FALSE)</f>
        <v>Maria Smith</v>
      </c>
      <c r="E39" s="126">
        <v>3</v>
      </c>
      <c r="F39" s="126">
        <v>42.94</v>
      </c>
      <c r="G39" s="21">
        <f>IF(E39&gt;0,E39+SUM(C39:C41),0)</f>
        <v>5.5</v>
      </c>
      <c r="H39" s="13">
        <f>F39</f>
        <v>42.94</v>
      </c>
      <c r="I39" t="str">
        <f t="shared" si="0"/>
        <v>Set #2</v>
      </c>
      <c r="J39" s="133"/>
    </row>
    <row r="40" spans="1:10">
      <c r="A40" s="20" t="s">
        <v>86</v>
      </c>
      <c r="B40" s="82">
        <v>38</v>
      </c>
      <c r="C40" s="18">
        <f>VLOOKUP($A40,'Contestant Database'!$A$1:$C$349,3,FALSE)</f>
        <v>1</v>
      </c>
      <c r="D40" s="18" t="str">
        <f>VLOOKUP($A40,'Contestant Database'!$A$1:$C$349,2,FALSE)</f>
        <v>Logan Blackman</v>
      </c>
      <c r="E40" s="127"/>
      <c r="F40" s="127"/>
      <c r="G40" s="22">
        <f>IF(E39&gt;0,E39+SUM(C39:C41),0)</f>
        <v>5.5</v>
      </c>
      <c r="H40" s="14">
        <f>F39</f>
        <v>42.94</v>
      </c>
      <c r="I40" t="str">
        <f t="shared" si="0"/>
        <v>Set #2</v>
      </c>
      <c r="J40" s="134"/>
    </row>
    <row r="41" spans="1:10" ht="15" thickBot="1">
      <c r="A41" s="20" t="s">
        <v>195</v>
      </c>
      <c r="B41" s="82">
        <v>39</v>
      </c>
      <c r="C41" s="19">
        <f>VLOOKUP($A41,'Contestant Database'!$A$1:$C$349,3,FALSE)</f>
        <v>0.75</v>
      </c>
      <c r="D41" s="19" t="str">
        <f>VLOOKUP($A41,'Contestant Database'!$A$1:$C$349,2,FALSE)</f>
        <v>Hali Dorsey</v>
      </c>
      <c r="E41" s="128"/>
      <c r="F41" s="128"/>
      <c r="G41" s="23">
        <f>IF(E39&gt;0,E39+SUM(C39:C41),0)</f>
        <v>5.5</v>
      </c>
      <c r="H41" s="15">
        <f>F39</f>
        <v>42.94</v>
      </c>
      <c r="I41" t="str">
        <f t="shared" si="0"/>
        <v>Set #2</v>
      </c>
      <c r="J41" s="135"/>
    </row>
    <row r="42" spans="1:10">
      <c r="A42" s="20" t="s">
        <v>55</v>
      </c>
      <c r="B42" s="82">
        <v>40</v>
      </c>
      <c r="C42" s="17">
        <f>VLOOKUP($A42,'Contestant Database'!$A$1:$C$349,3,FALSE)</f>
        <v>0</v>
      </c>
      <c r="D42" s="17" t="str">
        <f>VLOOKUP($A42,'Contestant Database'!$A$1:$C$349,2,FALSE)</f>
        <v>Mike Bloom</v>
      </c>
      <c r="E42" s="126">
        <v>4</v>
      </c>
      <c r="F42" s="126">
        <v>52.32</v>
      </c>
      <c r="G42" s="21">
        <f>IF(E42&gt;0,E42+SUM(C42:C44),0)</f>
        <v>5.75</v>
      </c>
      <c r="H42" s="13">
        <f>F42</f>
        <v>52.32</v>
      </c>
      <c r="I42" t="str">
        <f t="shared" si="0"/>
        <v>Set #2</v>
      </c>
      <c r="J42" s="133"/>
    </row>
    <row r="43" spans="1:10">
      <c r="A43" s="20" t="s">
        <v>104</v>
      </c>
      <c r="B43" s="82">
        <v>41</v>
      </c>
      <c r="C43" s="18">
        <f>VLOOKUP($A43,'Contestant Database'!$A$1:$C$349,3,FALSE)</f>
        <v>1</v>
      </c>
      <c r="D43" s="18" t="str">
        <f>VLOOKUP($A43,'Contestant Database'!$A$1:$C$349,2,FALSE)</f>
        <v>Sarah Casper</v>
      </c>
      <c r="E43" s="127"/>
      <c r="F43" s="127"/>
      <c r="G43" s="22">
        <f>IF(E42&gt;0,E42+SUM(C42:C44),0)</f>
        <v>5.75</v>
      </c>
      <c r="H43" s="14">
        <f>F42</f>
        <v>52.32</v>
      </c>
      <c r="I43" t="str">
        <f t="shared" si="0"/>
        <v>Set #2</v>
      </c>
      <c r="J43" s="134"/>
    </row>
    <row r="44" spans="1:10" ht="15" thickBot="1">
      <c r="A44" s="20" t="s">
        <v>205</v>
      </c>
      <c r="B44" s="82">
        <v>42</v>
      </c>
      <c r="C44" s="19">
        <f>VLOOKUP($A44,'Contestant Database'!$A$1:$C$349,3,FALSE)</f>
        <v>0.75</v>
      </c>
      <c r="D44" s="19" t="str">
        <f>VLOOKUP($A44,'Contestant Database'!$A$1:$C$349,2,FALSE)</f>
        <v>Chelsie Hopkins</v>
      </c>
      <c r="E44" s="128"/>
      <c r="F44" s="128"/>
      <c r="G44" s="23">
        <f>IF(E42&gt;0,E42+SUM(C42:C44),0)</f>
        <v>5.75</v>
      </c>
      <c r="H44" s="15">
        <f>F42</f>
        <v>52.32</v>
      </c>
      <c r="I44" t="str">
        <f t="shared" si="0"/>
        <v>Set #2</v>
      </c>
      <c r="J44" s="135"/>
    </row>
    <row r="45" spans="1:10">
      <c r="A45" s="20" t="s">
        <v>85</v>
      </c>
      <c r="B45" s="82">
        <v>43</v>
      </c>
      <c r="C45" s="17">
        <f>VLOOKUP($A45,'Contestant Database'!$A$1:$C$349,3,FALSE)</f>
        <v>0.75</v>
      </c>
      <c r="D45" s="17" t="str">
        <f>VLOOKUP($A45,'Contestant Database'!$A$1:$C$349,2,FALSE)</f>
        <v>Maria Smith</v>
      </c>
      <c r="E45" s="126">
        <v>4</v>
      </c>
      <c r="F45" s="126">
        <v>47.98</v>
      </c>
      <c r="G45" s="21">
        <f>IF(E45&gt;0,E45+SUM(C45:C47),0)</f>
        <v>5.75</v>
      </c>
      <c r="H45" s="13">
        <f>F45</f>
        <v>47.98</v>
      </c>
      <c r="I45" t="str">
        <f t="shared" si="0"/>
        <v>Set #2</v>
      </c>
      <c r="J45" s="133"/>
    </row>
    <row r="46" spans="1:10">
      <c r="A46" s="20" t="s">
        <v>54</v>
      </c>
      <c r="B46" s="82">
        <v>44</v>
      </c>
      <c r="C46" s="18">
        <f>VLOOKUP($A46,'Contestant Database'!$A$1:$C$349,3,FALSE)</f>
        <v>0</v>
      </c>
      <c r="D46" s="18" t="str">
        <f>VLOOKUP($A46,'Contestant Database'!$A$1:$C$349,2,FALSE)</f>
        <v>Floyd Foster</v>
      </c>
      <c r="E46" s="127"/>
      <c r="F46" s="127"/>
      <c r="G46" s="22">
        <f>IF(E45&gt;0,E45+SUM(C45:C47),0)</f>
        <v>5.75</v>
      </c>
      <c r="H46" s="14">
        <f>F45</f>
        <v>47.98</v>
      </c>
      <c r="I46" t="str">
        <f t="shared" si="0"/>
        <v>Set #2</v>
      </c>
      <c r="J46" s="134"/>
    </row>
    <row r="47" spans="1:10" ht="15" thickBot="1">
      <c r="A47" s="20" t="s">
        <v>89</v>
      </c>
      <c r="B47" s="82">
        <v>45</v>
      </c>
      <c r="C47" s="19">
        <f>VLOOKUP($A47,'Contestant Database'!$A$1:$C$349,3,FALSE)</f>
        <v>1</v>
      </c>
      <c r="D47" s="19" t="str">
        <f>VLOOKUP($A47,'Contestant Database'!$A$1:$C$349,2,FALSE)</f>
        <v>Tom Skeele</v>
      </c>
      <c r="E47" s="128"/>
      <c r="F47" s="128"/>
      <c r="G47" s="23">
        <f>IF(E45&gt;0,E45+SUM(C45:C47),0)</f>
        <v>5.75</v>
      </c>
      <c r="H47" s="15">
        <f>F45</f>
        <v>47.98</v>
      </c>
      <c r="I47" t="str">
        <f t="shared" si="0"/>
        <v>Set #2</v>
      </c>
      <c r="J47" s="135"/>
    </row>
    <row r="48" spans="1:10">
      <c r="A48" s="20" t="s">
        <v>206</v>
      </c>
      <c r="B48" s="82">
        <v>46</v>
      </c>
      <c r="C48" s="17">
        <f>VLOOKUP($A48,'Contestant Database'!$A$1:$C$349,3,FALSE)</f>
        <v>0.5</v>
      </c>
      <c r="D48" s="17" t="str">
        <f>VLOOKUP($A48,'Contestant Database'!$A$1:$C$349,2,FALSE)</f>
        <v>Brad Zuver</v>
      </c>
      <c r="E48" s="126">
        <v>5</v>
      </c>
      <c r="F48" s="126">
        <v>56.87</v>
      </c>
      <c r="G48" s="21">
        <f>IF(E48&gt;0,E48+SUM(C48:C50),0)</f>
        <v>6.75</v>
      </c>
      <c r="H48" s="13">
        <f>F48</f>
        <v>56.87</v>
      </c>
      <c r="I48" t="str">
        <f t="shared" si="0"/>
        <v>Set #2</v>
      </c>
      <c r="J48" s="133"/>
    </row>
    <row r="49" spans="1:10">
      <c r="A49" s="20" t="s">
        <v>74</v>
      </c>
      <c r="B49" s="82">
        <v>47</v>
      </c>
      <c r="C49" s="18">
        <f>VLOOKUP($A49,'Contestant Database'!$A$1:$C$349,3,FALSE)</f>
        <v>0.5</v>
      </c>
      <c r="D49" s="18" t="str">
        <f>VLOOKUP($A49,'Contestant Database'!$A$1:$C$349,2,FALSE)</f>
        <v>Janice Wimberley</v>
      </c>
      <c r="E49" s="127"/>
      <c r="F49" s="127"/>
      <c r="G49" s="22">
        <f>IF(E48&gt;0,E48+SUM(C48:C50),0)</f>
        <v>6.75</v>
      </c>
      <c r="H49" s="14">
        <f>F48</f>
        <v>56.87</v>
      </c>
      <c r="I49" t="str">
        <f t="shared" si="0"/>
        <v>Set #2</v>
      </c>
      <c r="J49" s="134"/>
    </row>
    <row r="50" spans="1:10" ht="15" thickBot="1">
      <c r="A50" s="20" t="s">
        <v>195</v>
      </c>
      <c r="B50" s="82">
        <v>48</v>
      </c>
      <c r="C50" s="19">
        <f>VLOOKUP($A50,'Contestant Database'!$A$1:$C$349,3,FALSE)</f>
        <v>0.75</v>
      </c>
      <c r="D50" s="19" t="str">
        <f>VLOOKUP($A50,'Contestant Database'!$A$1:$C$349,2,FALSE)</f>
        <v>Hali Dorsey</v>
      </c>
      <c r="E50" s="128"/>
      <c r="F50" s="128"/>
      <c r="G50" s="23">
        <f>IF(E48&gt;0,E48+SUM(C48:C50),0)</f>
        <v>6.75</v>
      </c>
      <c r="H50" s="15">
        <f>F48</f>
        <v>56.87</v>
      </c>
      <c r="I50" t="str">
        <f t="shared" si="0"/>
        <v>Set #2</v>
      </c>
      <c r="J50" s="135"/>
    </row>
    <row r="51" spans="1:10">
      <c r="A51" s="20" t="s">
        <v>55</v>
      </c>
      <c r="B51" s="82">
        <v>49</v>
      </c>
      <c r="C51" s="17">
        <f>VLOOKUP($A51,'Contestant Database'!$A$1:$C$349,3,FALSE)</f>
        <v>0</v>
      </c>
      <c r="D51" s="17" t="str">
        <f>VLOOKUP($A51,'Contestant Database'!$A$1:$C$349,2,FALSE)</f>
        <v>Mike Bloom</v>
      </c>
      <c r="E51" s="126">
        <v>10</v>
      </c>
      <c r="F51" s="126">
        <v>56.39</v>
      </c>
      <c r="G51" s="21">
        <v>10</v>
      </c>
      <c r="H51" s="13">
        <f>F51</f>
        <v>56.39</v>
      </c>
      <c r="I51" t="str">
        <f t="shared" si="0"/>
        <v>Set #2</v>
      </c>
      <c r="J51" s="133"/>
    </row>
    <row r="52" spans="1:10">
      <c r="A52" s="20" t="s">
        <v>67</v>
      </c>
      <c r="B52" s="82">
        <v>50</v>
      </c>
      <c r="C52" s="18">
        <f>VLOOKUP($A52,'Contestant Database'!$A$1:$C$349,3,FALSE)</f>
        <v>0.25</v>
      </c>
      <c r="D52" s="18" t="str">
        <f>VLOOKUP($A52,'Contestant Database'!$A$1:$C$349,2,FALSE)</f>
        <v>Italy Spratt</v>
      </c>
      <c r="E52" s="127"/>
      <c r="F52" s="127"/>
      <c r="G52" s="22">
        <v>10</v>
      </c>
      <c r="H52" s="14">
        <f>F51</f>
        <v>56.39</v>
      </c>
      <c r="I52" t="str">
        <f t="shared" si="0"/>
        <v>Set #2</v>
      </c>
      <c r="J52" s="134"/>
    </row>
    <row r="53" spans="1:10" ht="15" thickBot="1">
      <c r="A53" s="20" t="s">
        <v>60</v>
      </c>
      <c r="B53" s="82">
        <v>51</v>
      </c>
      <c r="C53" s="19">
        <f>VLOOKUP($A53,'Contestant Database'!$A$1:$C$349,3,FALSE)</f>
        <v>0.25</v>
      </c>
      <c r="D53" s="19" t="str">
        <f>VLOOKUP($A53,'Contestant Database'!$A$1:$C$349,2,FALSE)</f>
        <v>Tana Brickey</v>
      </c>
      <c r="E53" s="128"/>
      <c r="F53" s="128"/>
      <c r="G53" s="23">
        <v>10</v>
      </c>
      <c r="H53" s="15">
        <f>F51</f>
        <v>56.39</v>
      </c>
      <c r="I53" t="str">
        <f t="shared" si="0"/>
        <v>Set #2</v>
      </c>
      <c r="J53" s="135"/>
    </row>
    <row r="54" spans="1:10">
      <c r="A54" s="20" t="s">
        <v>213</v>
      </c>
      <c r="B54" s="82">
        <v>52</v>
      </c>
      <c r="C54" s="17">
        <f>VLOOKUP($A54,'Contestant Database'!$A$1:$C$349,3,FALSE)</f>
        <v>1</v>
      </c>
      <c r="D54" s="17" t="str">
        <f>VLOOKUP($A54,'Contestant Database'!$A$1:$C$349,2,FALSE)</f>
        <v>Karissa Jubie</v>
      </c>
      <c r="E54" s="126">
        <v>10</v>
      </c>
      <c r="F54" s="126">
        <v>47.39</v>
      </c>
      <c r="G54" s="21">
        <v>10</v>
      </c>
      <c r="H54" s="13">
        <f>F54</f>
        <v>47.39</v>
      </c>
      <c r="I54" t="str">
        <f t="shared" si="0"/>
        <v>Set #2</v>
      </c>
      <c r="J54" s="133"/>
    </row>
    <row r="55" spans="1:10">
      <c r="A55" s="20" t="s">
        <v>54</v>
      </c>
      <c r="B55" s="82">
        <v>53</v>
      </c>
      <c r="C55" s="18">
        <f>VLOOKUP($A55,'Contestant Database'!$A$1:$C$349,3,FALSE)</f>
        <v>0</v>
      </c>
      <c r="D55" s="18" t="str">
        <f>VLOOKUP($A55,'Contestant Database'!$A$1:$C$349,2,FALSE)</f>
        <v>Floyd Foster</v>
      </c>
      <c r="E55" s="127"/>
      <c r="F55" s="127"/>
      <c r="G55" s="22">
        <v>10</v>
      </c>
      <c r="H55" s="14">
        <f>F54</f>
        <v>47.39</v>
      </c>
      <c r="I55" t="str">
        <f t="shared" si="0"/>
        <v>Set #2</v>
      </c>
      <c r="J55" s="134"/>
    </row>
    <row r="56" spans="1:10" ht="15" thickBot="1">
      <c r="A56" s="20" t="s">
        <v>195</v>
      </c>
      <c r="B56" s="82">
        <v>54</v>
      </c>
      <c r="C56" s="19">
        <f>VLOOKUP($A56,'Contestant Database'!$A$1:$C$349,3,FALSE)</f>
        <v>0.75</v>
      </c>
      <c r="D56" s="19" t="str">
        <f>VLOOKUP($A56,'Contestant Database'!$A$1:$C$349,2,FALSE)</f>
        <v>Hali Dorsey</v>
      </c>
      <c r="E56" s="128"/>
      <c r="F56" s="128"/>
      <c r="G56" s="23">
        <v>10</v>
      </c>
      <c r="H56" s="15">
        <f>F54</f>
        <v>47.39</v>
      </c>
      <c r="I56" t="str">
        <f t="shared" si="0"/>
        <v>Set #2</v>
      </c>
      <c r="J56" s="135"/>
    </row>
    <row r="57" spans="1:10">
      <c r="A57" s="20" t="s">
        <v>304</v>
      </c>
      <c r="B57" s="82">
        <v>55</v>
      </c>
      <c r="C57" s="17">
        <f>VLOOKUP($A57,'Contestant Database'!$A$1:$C$349,3,FALSE)</f>
        <v>1</v>
      </c>
      <c r="D57" s="17" t="str">
        <f>VLOOKUP($A57,'Contestant Database'!$A$1:$C$349,2,FALSE)</f>
        <v>Alex Saleman</v>
      </c>
      <c r="E57" s="126">
        <v>4</v>
      </c>
      <c r="F57" s="126">
        <v>38.29</v>
      </c>
      <c r="G57" s="21">
        <f>IF(E57&gt;0,E57+SUM(C57:C59),0)</f>
        <v>5.75</v>
      </c>
      <c r="H57" s="13">
        <f>F57</f>
        <v>38.29</v>
      </c>
      <c r="I57" t="str">
        <f t="shared" si="0"/>
        <v>Set #2</v>
      </c>
      <c r="J57" s="133"/>
    </row>
    <row r="58" spans="1:10">
      <c r="A58" s="20" t="s">
        <v>67</v>
      </c>
      <c r="B58" s="82">
        <v>56</v>
      </c>
      <c r="C58" s="18">
        <f>VLOOKUP($A58,'Contestant Database'!$A$1:$C$349,3,FALSE)</f>
        <v>0.25</v>
      </c>
      <c r="D58" s="18" t="str">
        <f>VLOOKUP($A58,'Contestant Database'!$A$1:$C$349,2,FALSE)</f>
        <v>Italy Spratt</v>
      </c>
      <c r="E58" s="127"/>
      <c r="F58" s="127"/>
      <c r="G58" s="22">
        <f>IF(E57&gt;0,E57+SUM(C57:C59),0)</f>
        <v>5.75</v>
      </c>
      <c r="H58" s="14">
        <f>F57</f>
        <v>38.29</v>
      </c>
      <c r="I58" t="str">
        <f t="shared" si="0"/>
        <v>Set #2</v>
      </c>
      <c r="J58" s="134"/>
    </row>
    <row r="59" spans="1:10" ht="15" thickBot="1">
      <c r="A59" s="20" t="s">
        <v>206</v>
      </c>
      <c r="B59" s="82">
        <v>57</v>
      </c>
      <c r="C59" s="19">
        <f>VLOOKUP($A59,'Contestant Database'!$A$1:$C$349,3,FALSE)</f>
        <v>0.5</v>
      </c>
      <c r="D59" s="19" t="str">
        <f>VLOOKUP($A59,'Contestant Database'!$A$1:$C$349,2,FALSE)</f>
        <v>Brad Zuver</v>
      </c>
      <c r="E59" s="128"/>
      <c r="F59" s="128"/>
      <c r="G59" s="23">
        <f>IF(E57&gt;0,E57+SUM(C57:C59),0)</f>
        <v>5.75</v>
      </c>
      <c r="H59" s="15">
        <f>F57</f>
        <v>38.29</v>
      </c>
      <c r="I59" t="str">
        <f t="shared" si="0"/>
        <v>Set #2</v>
      </c>
      <c r="J59" s="135"/>
    </row>
    <row r="60" spans="1:10">
      <c r="A60" s="20" t="s">
        <v>205</v>
      </c>
      <c r="B60" s="82">
        <v>58</v>
      </c>
      <c r="C60" s="17">
        <f>VLOOKUP($A60,'Contestant Database'!$A$1:$C$349,3,FALSE)</f>
        <v>0.75</v>
      </c>
      <c r="D60" s="17" t="str">
        <f>VLOOKUP($A60,'Contestant Database'!$A$1:$C$349,2,FALSE)</f>
        <v>Chelsie Hopkins</v>
      </c>
      <c r="E60" s="126">
        <v>7</v>
      </c>
      <c r="F60" s="126">
        <v>54.94</v>
      </c>
      <c r="G60" s="21">
        <f>IF(E60&gt;0,E60+SUM(C60:C62),0)</f>
        <v>8.75</v>
      </c>
      <c r="H60" s="13">
        <f>F60</f>
        <v>54.94</v>
      </c>
      <c r="I60" t="str">
        <f t="shared" si="0"/>
        <v>Set #2</v>
      </c>
      <c r="J60" s="133"/>
    </row>
    <row r="61" spans="1:10">
      <c r="A61" s="20" t="s">
        <v>104</v>
      </c>
      <c r="B61" s="82">
        <v>59</v>
      </c>
      <c r="C61" s="18">
        <f>VLOOKUP($A61,'Contestant Database'!$A$1:$C$349,3,FALSE)</f>
        <v>1</v>
      </c>
      <c r="D61" s="18" t="str">
        <f>VLOOKUP($A61,'Contestant Database'!$A$1:$C$349,2,FALSE)</f>
        <v>Sarah Casper</v>
      </c>
      <c r="E61" s="127"/>
      <c r="F61" s="127"/>
      <c r="G61" s="22">
        <f>IF(E60&gt;0,E60+SUM(C60:C62),0)</f>
        <v>8.75</v>
      </c>
      <c r="H61" s="14">
        <f>F60</f>
        <v>54.94</v>
      </c>
      <c r="I61" t="str">
        <f t="shared" si="0"/>
        <v>Set #2</v>
      </c>
      <c r="J61" s="134"/>
    </row>
    <row r="62" spans="1:10" ht="15" thickBot="1">
      <c r="A62" s="20" t="s">
        <v>54</v>
      </c>
      <c r="B62" s="82">
        <v>60</v>
      </c>
      <c r="C62" s="19">
        <f>VLOOKUP($A62,'Contestant Database'!$A$1:$C$349,3,FALSE)</f>
        <v>0</v>
      </c>
      <c r="D62" s="19" t="str">
        <f>VLOOKUP($A62,'Contestant Database'!$A$1:$C$349,2,FALSE)</f>
        <v>Floyd Foster</v>
      </c>
      <c r="E62" s="128"/>
      <c r="F62" s="128"/>
      <c r="G62" s="23">
        <f>IF(E60&gt;0,E60+SUM(C60:C62),0)</f>
        <v>8.75</v>
      </c>
      <c r="H62" s="15">
        <f>F60</f>
        <v>54.94</v>
      </c>
      <c r="I62" t="str">
        <f t="shared" si="0"/>
        <v>Set #2</v>
      </c>
      <c r="J62" s="135"/>
    </row>
    <row r="63" spans="1:10">
      <c r="A63" s="20" t="s">
        <v>195</v>
      </c>
      <c r="B63" s="82">
        <v>61</v>
      </c>
      <c r="C63" s="17">
        <f>VLOOKUP($A63,'Contestant Database'!$A$1:$C$349,3,FALSE)</f>
        <v>0.75</v>
      </c>
      <c r="D63" s="17" t="str">
        <f>VLOOKUP($A63,'Contestant Database'!$A$1:$C$349,2,FALSE)</f>
        <v>Hali Dorsey</v>
      </c>
      <c r="E63" s="126">
        <v>0</v>
      </c>
      <c r="F63" s="126" t="s">
        <v>307</v>
      </c>
      <c r="G63" s="21">
        <f>IF(E63&gt;0,E63+SUM(C63:C65),0)</f>
        <v>0</v>
      </c>
      <c r="H63" s="13" t="str">
        <f>F63</f>
        <v>NT</v>
      </c>
      <c r="I63" t="str">
        <f t="shared" si="0"/>
        <v>Set #2</v>
      </c>
      <c r="J63" s="133"/>
    </row>
    <row r="64" spans="1:10">
      <c r="A64" s="20" t="s">
        <v>70</v>
      </c>
      <c r="B64" s="82">
        <v>62</v>
      </c>
      <c r="C64" s="18">
        <f>VLOOKUP($A64,'Contestant Database'!$A$1:$C$349,3,FALSE)</f>
        <v>0</v>
      </c>
      <c r="D64" s="18" t="str">
        <f>VLOOKUP($A64,'Contestant Database'!$A$1:$C$349,2,FALSE)</f>
        <v>Carey Cathey</v>
      </c>
      <c r="E64" s="127"/>
      <c r="F64" s="127"/>
      <c r="G64" s="22">
        <f>IF(E63&gt;0,E63+SUM(C63:C65),0)</f>
        <v>0</v>
      </c>
      <c r="H64" s="14" t="str">
        <f>F63</f>
        <v>NT</v>
      </c>
      <c r="I64" t="str">
        <f t="shared" si="0"/>
        <v>Set #2</v>
      </c>
      <c r="J64" s="134"/>
    </row>
    <row r="65" spans="1:10" ht="15" thickBot="1">
      <c r="A65" s="20" t="s">
        <v>92</v>
      </c>
      <c r="B65" s="82">
        <v>63</v>
      </c>
      <c r="C65" s="19">
        <f>VLOOKUP($A65,'Contestant Database'!$A$1:$C$349,3,FALSE)</f>
        <v>1</v>
      </c>
      <c r="D65" s="19" t="str">
        <f>VLOOKUP($A65,'Contestant Database'!$A$1:$C$349,2,FALSE)</f>
        <v>Shareen Rowland</v>
      </c>
      <c r="E65" s="128"/>
      <c r="F65" s="128"/>
      <c r="G65" s="23">
        <f>IF(E63&gt;0,E63+SUM(C63:C65),0)</f>
        <v>0</v>
      </c>
      <c r="H65" s="15" t="str">
        <f>F63</f>
        <v>NT</v>
      </c>
      <c r="I65" t="str">
        <f t="shared" si="0"/>
        <v>Set #2</v>
      </c>
      <c r="J65" s="135"/>
    </row>
    <row r="66" spans="1:10">
      <c r="A66" s="20" t="s">
        <v>104</v>
      </c>
      <c r="B66" s="82">
        <v>64</v>
      </c>
      <c r="C66" s="17">
        <f>VLOOKUP($A66,'Contestant Database'!$A$1:$C$349,3,FALSE)</f>
        <v>1</v>
      </c>
      <c r="D66" s="17" t="str">
        <f>VLOOKUP($A66,'Contestant Database'!$A$1:$C$349,2,FALSE)</f>
        <v>Sarah Casper</v>
      </c>
      <c r="E66" s="126">
        <v>5</v>
      </c>
      <c r="F66" s="126">
        <v>47.54</v>
      </c>
      <c r="G66" s="21">
        <f>IF(E66&gt;0,E66+SUM(C66:C68),0)</f>
        <v>6.75</v>
      </c>
      <c r="H66" s="13">
        <f>F66</f>
        <v>47.54</v>
      </c>
      <c r="I66" t="str">
        <f t="shared" si="0"/>
        <v>Set #2</v>
      </c>
      <c r="J66" s="133"/>
    </row>
    <row r="67" spans="1:10">
      <c r="A67" s="20" t="s">
        <v>54</v>
      </c>
      <c r="B67" s="82">
        <v>65</v>
      </c>
      <c r="C67" s="18">
        <f>VLOOKUP($A67,'Contestant Database'!$A$1:$C$349,3,FALSE)</f>
        <v>0</v>
      </c>
      <c r="D67" s="18" t="str">
        <f>VLOOKUP($A67,'Contestant Database'!$A$1:$C$349,2,FALSE)</f>
        <v>Floyd Foster</v>
      </c>
      <c r="E67" s="127"/>
      <c r="F67" s="127"/>
      <c r="G67" s="22">
        <f>IF(E66&gt;0,E66+SUM(C66:C68),0)</f>
        <v>6.75</v>
      </c>
      <c r="H67" s="14">
        <f>F66</f>
        <v>47.54</v>
      </c>
      <c r="I67" t="str">
        <f t="shared" si="0"/>
        <v>Set #2</v>
      </c>
      <c r="J67" s="134"/>
    </row>
    <row r="68" spans="1:10" ht="15" thickBot="1">
      <c r="A68" s="20" t="s">
        <v>205</v>
      </c>
      <c r="B68" s="82">
        <v>66</v>
      </c>
      <c r="C68" s="19">
        <f>VLOOKUP($A68,'Contestant Database'!$A$1:$C$349,3,FALSE)</f>
        <v>0.75</v>
      </c>
      <c r="D68" s="19" t="str">
        <f>VLOOKUP($A68,'Contestant Database'!$A$1:$C$349,2,FALSE)</f>
        <v>Chelsie Hopkins</v>
      </c>
      <c r="E68" s="128"/>
      <c r="F68" s="128"/>
      <c r="G68" s="23">
        <f>IF(E66&gt;0,E66+SUM(C66:C68),0)</f>
        <v>6.75</v>
      </c>
      <c r="H68" s="15">
        <f>F66</f>
        <v>47.54</v>
      </c>
      <c r="I68" t="str">
        <f t="shared" ref="I68:I131" si="1">$A$1</f>
        <v>Set #2</v>
      </c>
      <c r="J68" s="135"/>
    </row>
    <row r="69" spans="1:10">
      <c r="A69" s="20"/>
      <c r="B69" s="82">
        <v>67</v>
      </c>
      <c r="C69" s="17" t="e">
        <f>VLOOKUP($A69,'Contestant Database'!$A$1:$C$349,3,FALSE)</f>
        <v>#N/A</v>
      </c>
      <c r="D69" s="17" t="e">
        <f>VLOOKUP($A69,'Contestant Database'!$A$1:$C$349,2,FALSE)</f>
        <v>#N/A</v>
      </c>
      <c r="E69" s="126"/>
      <c r="F69" s="126"/>
      <c r="G69" s="21">
        <f>IF(E69&gt;0,E69+SUM(C69:C71),0)</f>
        <v>0</v>
      </c>
      <c r="H69" s="13">
        <f>F69</f>
        <v>0</v>
      </c>
      <c r="I69" t="str">
        <f t="shared" si="1"/>
        <v>Set #2</v>
      </c>
      <c r="J69" s="133"/>
    </row>
    <row r="70" spans="1:10">
      <c r="A70" s="20"/>
      <c r="B70" s="82">
        <v>68</v>
      </c>
      <c r="C70" s="18" t="e">
        <f>VLOOKUP($A70,'Contestant Database'!$A$1:$C$349,3,FALSE)</f>
        <v>#N/A</v>
      </c>
      <c r="D70" s="18" t="e">
        <f>VLOOKUP($A70,'Contestant Database'!$A$1:$C$349,2,FALSE)</f>
        <v>#N/A</v>
      </c>
      <c r="E70" s="127"/>
      <c r="F70" s="127"/>
      <c r="G70" s="22">
        <f>IF(E69&gt;0,E69+SUM(C69:C71),0)</f>
        <v>0</v>
      </c>
      <c r="H70" s="14">
        <f>F69</f>
        <v>0</v>
      </c>
      <c r="I70" t="str">
        <f t="shared" si="1"/>
        <v>Set #2</v>
      </c>
      <c r="J70" s="134"/>
    </row>
    <row r="71" spans="1:10" ht="15" thickBot="1">
      <c r="A71" s="20"/>
      <c r="B71" s="82">
        <v>69</v>
      </c>
      <c r="C71" s="19" t="e">
        <f>VLOOKUP($A71,'Contestant Database'!$A$1:$C$349,3,FALSE)</f>
        <v>#N/A</v>
      </c>
      <c r="D71" s="19" t="e">
        <f>VLOOKUP($A71,'Contestant Database'!$A$1:$C$349,2,FALSE)</f>
        <v>#N/A</v>
      </c>
      <c r="E71" s="128"/>
      <c r="F71" s="128"/>
      <c r="G71" s="23">
        <f>IF(E69&gt;0,E69+SUM(C69:C71),0)</f>
        <v>0</v>
      </c>
      <c r="H71" s="15">
        <f>F69</f>
        <v>0</v>
      </c>
      <c r="I71" t="str">
        <f t="shared" si="1"/>
        <v>Set #2</v>
      </c>
      <c r="J71" s="135"/>
    </row>
    <row r="72" spans="1:10">
      <c r="A72" s="20"/>
      <c r="B72" s="82">
        <v>70</v>
      </c>
      <c r="C72" s="17" t="e">
        <f>VLOOKUP($A72,'Contestant Database'!$A$1:$C$349,3,FALSE)</f>
        <v>#N/A</v>
      </c>
      <c r="D72" s="17" t="e">
        <f>VLOOKUP($A72,'Contestant Database'!$A$1:$C$349,2,FALSE)</f>
        <v>#N/A</v>
      </c>
      <c r="E72" s="126"/>
      <c r="F72" s="126"/>
      <c r="G72" s="21">
        <f>IF(E72&gt;0,E72+SUM(C72:C74),0)</f>
        <v>0</v>
      </c>
      <c r="H72" s="13">
        <f>F72</f>
        <v>0</v>
      </c>
      <c r="I72" t="str">
        <f t="shared" si="1"/>
        <v>Set #2</v>
      </c>
      <c r="J72" s="133"/>
    </row>
    <row r="73" spans="1:10">
      <c r="A73" s="20"/>
      <c r="B73" s="82">
        <v>71</v>
      </c>
      <c r="C73" s="18" t="e">
        <f>VLOOKUP($A73,'Contestant Database'!$A$1:$C$349,3,FALSE)</f>
        <v>#N/A</v>
      </c>
      <c r="D73" s="18" t="e">
        <f>VLOOKUP($A73,'Contestant Database'!$A$1:$C$349,2,FALSE)</f>
        <v>#N/A</v>
      </c>
      <c r="E73" s="127"/>
      <c r="F73" s="127"/>
      <c r="G73" s="22">
        <f>IF(E72&gt;0,E72+SUM(C72:C74),0)</f>
        <v>0</v>
      </c>
      <c r="H73" s="14">
        <f>F72</f>
        <v>0</v>
      </c>
      <c r="I73" t="str">
        <f t="shared" si="1"/>
        <v>Set #2</v>
      </c>
      <c r="J73" s="134"/>
    </row>
    <row r="74" spans="1:10" ht="15" thickBot="1">
      <c r="A74" s="20"/>
      <c r="B74" s="82">
        <v>72</v>
      </c>
      <c r="C74" s="19" t="e">
        <f>VLOOKUP($A74,'Contestant Database'!$A$1:$C$349,3,FALSE)</f>
        <v>#N/A</v>
      </c>
      <c r="D74" s="19" t="e">
        <f>VLOOKUP($A74,'Contestant Database'!$A$1:$C$349,2,FALSE)</f>
        <v>#N/A</v>
      </c>
      <c r="E74" s="128"/>
      <c r="F74" s="128"/>
      <c r="G74" s="23">
        <f>IF(E72&gt;0,E72+SUM(C72:C74),0)</f>
        <v>0</v>
      </c>
      <c r="H74" s="15">
        <f>F72</f>
        <v>0</v>
      </c>
      <c r="I74" t="str">
        <f t="shared" si="1"/>
        <v>Set #2</v>
      </c>
      <c r="J74" s="135"/>
    </row>
    <row r="75" spans="1:10">
      <c r="A75" s="20"/>
      <c r="B75" s="82">
        <v>73</v>
      </c>
      <c r="C75" s="17" t="e">
        <f>VLOOKUP($A75,'Contestant Database'!$A$1:$C$349,3,FALSE)</f>
        <v>#N/A</v>
      </c>
      <c r="D75" s="17" t="e">
        <f>VLOOKUP($A75,'Contestant Database'!$A$1:$C$349,2,FALSE)</f>
        <v>#N/A</v>
      </c>
      <c r="E75" s="126"/>
      <c r="F75" s="126"/>
      <c r="G75" s="21">
        <f>IF(E75&gt;0,E75+SUM(C75:C77),0)</f>
        <v>0</v>
      </c>
      <c r="H75" s="13">
        <f>F75</f>
        <v>0</v>
      </c>
      <c r="I75" t="str">
        <f t="shared" si="1"/>
        <v>Set #2</v>
      </c>
      <c r="J75" s="133"/>
    </row>
    <row r="76" spans="1:10">
      <c r="A76" s="20"/>
      <c r="B76" s="82">
        <v>74</v>
      </c>
      <c r="C76" s="18" t="e">
        <f>VLOOKUP($A76,'Contestant Database'!$A$1:$C$349,3,FALSE)</f>
        <v>#N/A</v>
      </c>
      <c r="D76" s="18" t="e">
        <f>VLOOKUP($A76,'Contestant Database'!$A$1:$C$349,2,FALSE)</f>
        <v>#N/A</v>
      </c>
      <c r="E76" s="127"/>
      <c r="F76" s="127"/>
      <c r="G76" s="22">
        <f>IF(E75&gt;0,E75+SUM(C75:C77),0)</f>
        <v>0</v>
      </c>
      <c r="H76" s="14">
        <f>F75</f>
        <v>0</v>
      </c>
      <c r="I76" t="str">
        <f t="shared" si="1"/>
        <v>Set #2</v>
      </c>
      <c r="J76" s="134"/>
    </row>
    <row r="77" spans="1:10" ht="15" thickBot="1">
      <c r="A77" s="20"/>
      <c r="B77" s="82">
        <v>75</v>
      </c>
      <c r="C77" s="19" t="e">
        <f>VLOOKUP($A77,'Contestant Database'!$A$1:$C$349,3,FALSE)</f>
        <v>#N/A</v>
      </c>
      <c r="D77" s="19" t="e">
        <f>VLOOKUP($A77,'Contestant Database'!$A$1:$C$349,2,FALSE)</f>
        <v>#N/A</v>
      </c>
      <c r="E77" s="128"/>
      <c r="F77" s="128"/>
      <c r="G77" s="23">
        <f>IF(E75&gt;0,E75+SUM(C75:C77),0)</f>
        <v>0</v>
      </c>
      <c r="H77" s="15">
        <f>F75</f>
        <v>0</v>
      </c>
      <c r="I77" t="str">
        <f t="shared" si="1"/>
        <v>Set #2</v>
      </c>
      <c r="J77" s="135"/>
    </row>
    <row r="78" spans="1:10">
      <c r="A78" s="20"/>
      <c r="B78" s="82">
        <v>76</v>
      </c>
      <c r="C78" s="17" t="e">
        <f>VLOOKUP($A78,'Contestant Database'!$A$1:$C$349,3,FALSE)</f>
        <v>#N/A</v>
      </c>
      <c r="D78" s="17" t="e">
        <f>VLOOKUP($A78,'Contestant Database'!$A$1:$C$349,2,FALSE)</f>
        <v>#N/A</v>
      </c>
      <c r="E78" s="126"/>
      <c r="F78" s="126"/>
      <c r="G78" s="21">
        <f>IF(E78&gt;0,E78+SUM(C78:C80),0)</f>
        <v>0</v>
      </c>
      <c r="H78" s="13">
        <f>F78</f>
        <v>0</v>
      </c>
      <c r="I78" t="str">
        <f t="shared" si="1"/>
        <v>Set #2</v>
      </c>
      <c r="J78" s="133"/>
    </row>
    <row r="79" spans="1:10">
      <c r="A79" s="20"/>
      <c r="B79" s="82">
        <v>77</v>
      </c>
      <c r="C79" s="18" t="e">
        <f>VLOOKUP($A79,'Contestant Database'!$A$1:$C$349,3,FALSE)</f>
        <v>#N/A</v>
      </c>
      <c r="D79" s="18" t="e">
        <f>VLOOKUP($A79,'Contestant Database'!$A$1:$C$349,2,FALSE)</f>
        <v>#N/A</v>
      </c>
      <c r="E79" s="127"/>
      <c r="F79" s="127"/>
      <c r="G79" s="22">
        <f>IF(E78&gt;0,E78+SUM(C78:C80),0)</f>
        <v>0</v>
      </c>
      <c r="H79" s="14">
        <f>F78</f>
        <v>0</v>
      </c>
      <c r="I79" t="str">
        <f t="shared" si="1"/>
        <v>Set #2</v>
      </c>
      <c r="J79" s="134"/>
    </row>
    <row r="80" spans="1:10" ht="15" thickBot="1">
      <c r="A80" s="20"/>
      <c r="B80" s="82">
        <v>78</v>
      </c>
      <c r="C80" s="19" t="e">
        <f>VLOOKUP($A80,'Contestant Database'!$A$1:$C$349,3,FALSE)</f>
        <v>#N/A</v>
      </c>
      <c r="D80" s="19" t="e">
        <f>VLOOKUP($A80,'Contestant Database'!$A$1:$C$349,2,FALSE)</f>
        <v>#N/A</v>
      </c>
      <c r="E80" s="128"/>
      <c r="F80" s="128"/>
      <c r="G80" s="23">
        <f>IF(E78&gt;0,E78+SUM(C78:C80),0)</f>
        <v>0</v>
      </c>
      <c r="H80" s="15">
        <f>F78</f>
        <v>0</v>
      </c>
      <c r="I80" t="str">
        <f t="shared" si="1"/>
        <v>Set #2</v>
      </c>
      <c r="J80" s="135"/>
    </row>
    <row r="81" spans="1:10">
      <c r="A81" s="20"/>
      <c r="B81" s="82">
        <v>79</v>
      </c>
      <c r="C81" s="17" t="e">
        <f>VLOOKUP($A81,'Contestant Database'!$A$1:$C$349,3,FALSE)</f>
        <v>#N/A</v>
      </c>
      <c r="D81" s="17" t="e">
        <f>VLOOKUP($A81,'Contestant Database'!$A$1:$C$349,2,FALSE)</f>
        <v>#N/A</v>
      </c>
      <c r="E81" s="126"/>
      <c r="F81" s="126"/>
      <c r="G81" s="21">
        <f>IF(E81&gt;0,E81+SUM(C81:C83),0)</f>
        <v>0</v>
      </c>
      <c r="H81" s="13">
        <f>F81</f>
        <v>0</v>
      </c>
      <c r="I81" t="str">
        <f t="shared" si="1"/>
        <v>Set #2</v>
      </c>
      <c r="J81" s="133"/>
    </row>
    <row r="82" spans="1:10">
      <c r="A82" s="20"/>
      <c r="B82" s="82">
        <v>80</v>
      </c>
      <c r="C82" s="18" t="e">
        <f>VLOOKUP($A82,'Contestant Database'!$A$1:$C$349,3,FALSE)</f>
        <v>#N/A</v>
      </c>
      <c r="D82" s="18" t="e">
        <f>VLOOKUP($A82,'Contestant Database'!$A$1:$C$349,2,FALSE)</f>
        <v>#N/A</v>
      </c>
      <c r="E82" s="127"/>
      <c r="F82" s="127"/>
      <c r="G82" s="22">
        <f>IF(E81&gt;0,E81+SUM(C81:C83),0)</f>
        <v>0</v>
      </c>
      <c r="H82" s="14">
        <f>F81</f>
        <v>0</v>
      </c>
      <c r="I82" t="str">
        <f t="shared" si="1"/>
        <v>Set #2</v>
      </c>
      <c r="J82" s="134"/>
    </row>
    <row r="83" spans="1:10" ht="15" thickBot="1">
      <c r="A83" s="20"/>
      <c r="B83" s="82">
        <v>81</v>
      </c>
      <c r="C83" s="19" t="e">
        <f>VLOOKUP($A83,'Contestant Database'!$A$1:$C$349,3,FALSE)</f>
        <v>#N/A</v>
      </c>
      <c r="D83" s="19" t="e">
        <f>VLOOKUP($A83,'Contestant Database'!$A$1:$C$349,2,FALSE)</f>
        <v>#N/A</v>
      </c>
      <c r="E83" s="128"/>
      <c r="F83" s="128"/>
      <c r="G83" s="23">
        <f>IF(E81&gt;0,E81+SUM(C81:C83),0)</f>
        <v>0</v>
      </c>
      <c r="H83" s="15">
        <f>F81</f>
        <v>0</v>
      </c>
      <c r="I83" t="str">
        <f t="shared" si="1"/>
        <v>Set #2</v>
      </c>
      <c r="J83" s="135"/>
    </row>
    <row r="84" spans="1:10">
      <c r="A84" s="20"/>
      <c r="B84" s="82">
        <v>82</v>
      </c>
      <c r="C84" s="17" t="e">
        <f>VLOOKUP($A84,'Contestant Database'!$A$1:$C$349,3,FALSE)</f>
        <v>#N/A</v>
      </c>
      <c r="D84" s="17" t="e">
        <f>VLOOKUP($A84,'Contestant Database'!$A$1:$C$349,2,FALSE)</f>
        <v>#N/A</v>
      </c>
      <c r="E84" s="126"/>
      <c r="F84" s="126"/>
      <c r="G84" s="21">
        <f>IF(E84&gt;0,E84+SUM(C84:C86),0)</f>
        <v>0</v>
      </c>
      <c r="H84" s="13">
        <f>F84</f>
        <v>0</v>
      </c>
      <c r="I84" t="str">
        <f t="shared" si="1"/>
        <v>Set #2</v>
      </c>
      <c r="J84" s="133"/>
    </row>
    <row r="85" spans="1:10">
      <c r="A85" s="20"/>
      <c r="B85" s="82">
        <v>83</v>
      </c>
      <c r="C85" s="18" t="e">
        <f>VLOOKUP($A85,'Contestant Database'!$A$1:$C$349,3,FALSE)</f>
        <v>#N/A</v>
      </c>
      <c r="D85" s="18" t="e">
        <f>VLOOKUP($A85,'Contestant Database'!$A$1:$C$349,2,FALSE)</f>
        <v>#N/A</v>
      </c>
      <c r="E85" s="127"/>
      <c r="F85" s="127"/>
      <c r="G85" s="22">
        <f>IF(E84&gt;0,E84+SUM(C84:C86),0)</f>
        <v>0</v>
      </c>
      <c r="H85" s="14">
        <f>F84</f>
        <v>0</v>
      </c>
      <c r="I85" t="str">
        <f t="shared" si="1"/>
        <v>Set #2</v>
      </c>
      <c r="J85" s="134"/>
    </row>
    <row r="86" spans="1:10" ht="15" thickBot="1">
      <c r="A86" s="20"/>
      <c r="B86" s="82">
        <v>84</v>
      </c>
      <c r="C86" s="19" t="e">
        <f>VLOOKUP($A86,'Contestant Database'!$A$1:$C$349,3,FALSE)</f>
        <v>#N/A</v>
      </c>
      <c r="D86" s="19" t="e">
        <f>VLOOKUP($A86,'Contestant Database'!$A$1:$C$349,2,FALSE)</f>
        <v>#N/A</v>
      </c>
      <c r="E86" s="128"/>
      <c r="F86" s="128"/>
      <c r="G86" s="23">
        <f>IF(E84&gt;0,E84+SUM(C84:C86),0)</f>
        <v>0</v>
      </c>
      <c r="H86" s="15">
        <f>F84</f>
        <v>0</v>
      </c>
      <c r="I86" t="str">
        <f t="shared" si="1"/>
        <v>Set #2</v>
      </c>
      <c r="J86" s="135"/>
    </row>
    <row r="87" spans="1:10">
      <c r="A87" s="20"/>
      <c r="B87" s="82">
        <v>85</v>
      </c>
      <c r="C87" s="17" t="e">
        <f>VLOOKUP($A87,'Contestant Database'!$A$1:$C$349,3,FALSE)</f>
        <v>#N/A</v>
      </c>
      <c r="D87" s="17" t="e">
        <f>VLOOKUP($A87,'Contestant Database'!$A$1:$C$349,2,FALSE)</f>
        <v>#N/A</v>
      </c>
      <c r="E87" s="126"/>
      <c r="F87" s="126"/>
      <c r="G87" s="21">
        <f>IF(E87&gt;0,E87+SUM(C87:C89),0)</f>
        <v>0</v>
      </c>
      <c r="H87" s="13">
        <f>F87</f>
        <v>0</v>
      </c>
      <c r="I87" t="str">
        <f t="shared" si="1"/>
        <v>Set #2</v>
      </c>
      <c r="J87" s="133"/>
    </row>
    <row r="88" spans="1:10">
      <c r="A88" s="20"/>
      <c r="B88" s="82">
        <v>86</v>
      </c>
      <c r="C88" s="18" t="e">
        <f>VLOOKUP($A88,'Contestant Database'!$A$1:$C$349,3,FALSE)</f>
        <v>#N/A</v>
      </c>
      <c r="D88" s="18" t="e">
        <f>VLOOKUP($A88,'Contestant Database'!$A$1:$C$349,2,FALSE)</f>
        <v>#N/A</v>
      </c>
      <c r="E88" s="127"/>
      <c r="F88" s="127"/>
      <c r="G88" s="22">
        <f>IF(E87&gt;0,E87+SUM(C87:C89),0)</f>
        <v>0</v>
      </c>
      <c r="H88" s="14">
        <f>F87</f>
        <v>0</v>
      </c>
      <c r="I88" t="str">
        <f t="shared" si="1"/>
        <v>Set #2</v>
      </c>
      <c r="J88" s="134"/>
    </row>
    <row r="89" spans="1:10" ht="15" thickBot="1">
      <c r="A89" s="20"/>
      <c r="B89" s="82">
        <v>87</v>
      </c>
      <c r="C89" s="19" t="e">
        <f>VLOOKUP($A89,'Contestant Database'!$A$1:$C$349,3,FALSE)</f>
        <v>#N/A</v>
      </c>
      <c r="D89" s="19" t="e">
        <f>VLOOKUP($A89,'Contestant Database'!$A$1:$C$349,2,FALSE)</f>
        <v>#N/A</v>
      </c>
      <c r="E89" s="128"/>
      <c r="F89" s="128"/>
      <c r="G89" s="23">
        <f>IF(E87&gt;0,E87+SUM(C87:C89),0)</f>
        <v>0</v>
      </c>
      <c r="H89" s="15">
        <f>F87</f>
        <v>0</v>
      </c>
      <c r="I89" t="str">
        <f t="shared" si="1"/>
        <v>Set #2</v>
      </c>
      <c r="J89" s="135"/>
    </row>
    <row r="90" spans="1:10">
      <c r="A90" s="20"/>
      <c r="B90" s="82">
        <v>88</v>
      </c>
      <c r="C90" s="17" t="e">
        <f>VLOOKUP($A90,'Contestant Database'!$A$1:$C$349,3,FALSE)</f>
        <v>#N/A</v>
      </c>
      <c r="D90" s="17" t="e">
        <f>VLOOKUP($A90,'Contestant Database'!$A$1:$C$349,2,FALSE)</f>
        <v>#N/A</v>
      </c>
      <c r="E90" s="126"/>
      <c r="F90" s="126"/>
      <c r="G90" s="21">
        <f>IF(E90&gt;0,E90+SUM(C90:C92),0)</f>
        <v>0</v>
      </c>
      <c r="H90" s="13">
        <f>F90</f>
        <v>0</v>
      </c>
      <c r="I90" t="str">
        <f t="shared" si="1"/>
        <v>Set #2</v>
      </c>
      <c r="J90" s="133"/>
    </row>
    <row r="91" spans="1:10">
      <c r="A91" s="20"/>
      <c r="B91" s="82">
        <v>89</v>
      </c>
      <c r="C91" s="18" t="e">
        <f>VLOOKUP($A91,'Contestant Database'!$A$1:$C$349,3,FALSE)</f>
        <v>#N/A</v>
      </c>
      <c r="D91" s="18" t="e">
        <f>VLOOKUP($A91,'Contestant Database'!$A$1:$C$349,2,FALSE)</f>
        <v>#N/A</v>
      </c>
      <c r="E91" s="127"/>
      <c r="F91" s="127"/>
      <c r="G91" s="22">
        <f>IF(E90&gt;0,E90+SUM(C90:C92),0)</f>
        <v>0</v>
      </c>
      <c r="H91" s="14">
        <f>F90</f>
        <v>0</v>
      </c>
      <c r="I91" t="str">
        <f t="shared" si="1"/>
        <v>Set #2</v>
      </c>
      <c r="J91" s="134"/>
    </row>
    <row r="92" spans="1:10" ht="15" thickBot="1">
      <c r="A92" s="20"/>
      <c r="B92" s="82">
        <v>90</v>
      </c>
      <c r="C92" s="19" t="e">
        <f>VLOOKUP($A92,'Contestant Database'!$A$1:$C$349,3,FALSE)</f>
        <v>#N/A</v>
      </c>
      <c r="D92" s="19" t="e">
        <f>VLOOKUP($A92,'Contestant Database'!$A$1:$C$349,2,FALSE)</f>
        <v>#N/A</v>
      </c>
      <c r="E92" s="128"/>
      <c r="F92" s="128"/>
      <c r="G92" s="23">
        <f>IF(E90&gt;0,E90+SUM(C90:C92),0)</f>
        <v>0</v>
      </c>
      <c r="H92" s="15">
        <f>F90</f>
        <v>0</v>
      </c>
      <c r="I92" t="str">
        <f t="shared" si="1"/>
        <v>Set #2</v>
      </c>
      <c r="J92" s="135"/>
    </row>
    <row r="93" spans="1:10">
      <c r="A93" s="20"/>
      <c r="B93" s="82">
        <v>91</v>
      </c>
      <c r="C93" s="17" t="e">
        <f>VLOOKUP($A93,'Contestant Database'!$A$1:$C$349,3,FALSE)</f>
        <v>#N/A</v>
      </c>
      <c r="D93" s="17" t="e">
        <f>VLOOKUP($A93,'Contestant Database'!$A$1:$C$349,2,FALSE)</f>
        <v>#N/A</v>
      </c>
      <c r="E93" s="126"/>
      <c r="F93" s="126"/>
      <c r="G93" s="21">
        <f>IF(E93&gt;0,E93+SUM(C93:C95),0)</f>
        <v>0</v>
      </c>
      <c r="H93" s="13">
        <f>F93</f>
        <v>0</v>
      </c>
      <c r="I93" t="str">
        <f t="shared" si="1"/>
        <v>Set #2</v>
      </c>
      <c r="J93" s="133"/>
    </row>
    <row r="94" spans="1:10">
      <c r="A94" s="20"/>
      <c r="B94" s="82">
        <v>92</v>
      </c>
      <c r="C94" s="18" t="e">
        <f>VLOOKUP($A94,'Contestant Database'!$A$1:$C$349,3,FALSE)</f>
        <v>#N/A</v>
      </c>
      <c r="D94" s="18" t="e">
        <f>VLOOKUP($A94,'Contestant Database'!$A$1:$C$349,2,FALSE)</f>
        <v>#N/A</v>
      </c>
      <c r="E94" s="127"/>
      <c r="F94" s="127"/>
      <c r="G94" s="22">
        <f>IF(E93&gt;0,E93+SUM(C93:C95),0)</f>
        <v>0</v>
      </c>
      <c r="H94" s="14">
        <f>F93</f>
        <v>0</v>
      </c>
      <c r="I94" t="str">
        <f t="shared" si="1"/>
        <v>Set #2</v>
      </c>
      <c r="J94" s="134"/>
    </row>
    <row r="95" spans="1:10" ht="15" thickBot="1">
      <c r="A95" s="20"/>
      <c r="B95" s="82">
        <v>93</v>
      </c>
      <c r="C95" s="19" t="e">
        <f>VLOOKUP($A95,'Contestant Database'!$A$1:$C$349,3,FALSE)</f>
        <v>#N/A</v>
      </c>
      <c r="D95" s="19" t="e">
        <f>VLOOKUP($A95,'Contestant Database'!$A$1:$C$349,2,FALSE)</f>
        <v>#N/A</v>
      </c>
      <c r="E95" s="128"/>
      <c r="F95" s="128"/>
      <c r="G95" s="23">
        <f>IF(E93&gt;0,E93+SUM(C93:C95),0)</f>
        <v>0</v>
      </c>
      <c r="H95" s="15">
        <f>F93</f>
        <v>0</v>
      </c>
      <c r="I95" t="str">
        <f t="shared" si="1"/>
        <v>Set #2</v>
      </c>
      <c r="J95" s="135"/>
    </row>
    <row r="96" spans="1:10">
      <c r="A96" s="20"/>
      <c r="B96" s="82">
        <v>94</v>
      </c>
      <c r="C96" s="17" t="e">
        <f>VLOOKUP($A96,'Contestant Database'!$A$1:$C$349,3,FALSE)</f>
        <v>#N/A</v>
      </c>
      <c r="D96" s="17" t="e">
        <f>VLOOKUP($A96,'Contestant Database'!$A$1:$C$349,2,FALSE)</f>
        <v>#N/A</v>
      </c>
      <c r="E96" s="126"/>
      <c r="F96" s="126"/>
      <c r="G96" s="21">
        <f>IF(E96&gt;0,E96+SUM(C96:C98),0)</f>
        <v>0</v>
      </c>
      <c r="H96" s="13">
        <f>F96</f>
        <v>0</v>
      </c>
      <c r="I96" t="str">
        <f t="shared" si="1"/>
        <v>Set #2</v>
      </c>
      <c r="J96" s="133"/>
    </row>
    <row r="97" spans="1:10">
      <c r="A97" s="20"/>
      <c r="B97" s="82">
        <v>95</v>
      </c>
      <c r="C97" s="18" t="e">
        <f>VLOOKUP($A97,'Contestant Database'!$A$1:$C$349,3,FALSE)</f>
        <v>#N/A</v>
      </c>
      <c r="D97" s="18" t="e">
        <f>VLOOKUP($A97,'Contestant Database'!$A$1:$C$349,2,FALSE)</f>
        <v>#N/A</v>
      </c>
      <c r="E97" s="127"/>
      <c r="F97" s="127"/>
      <c r="G97" s="22">
        <f>IF(E96&gt;0,E96+SUM(C96:C98),0)</f>
        <v>0</v>
      </c>
      <c r="H97" s="14">
        <f>F96</f>
        <v>0</v>
      </c>
      <c r="I97" t="str">
        <f t="shared" si="1"/>
        <v>Set #2</v>
      </c>
      <c r="J97" s="134"/>
    </row>
    <row r="98" spans="1:10" ht="15" thickBot="1">
      <c r="A98" s="20"/>
      <c r="B98" s="82">
        <v>96</v>
      </c>
      <c r="C98" s="19" t="e">
        <f>VLOOKUP($A98,'Contestant Database'!$A$1:$C$349,3,FALSE)</f>
        <v>#N/A</v>
      </c>
      <c r="D98" s="19" t="e">
        <f>VLOOKUP($A98,'Contestant Database'!$A$1:$C$349,2,FALSE)</f>
        <v>#N/A</v>
      </c>
      <c r="E98" s="128"/>
      <c r="F98" s="128"/>
      <c r="G98" s="23">
        <f>IF(E96&gt;0,E96+SUM(C96:C98),0)</f>
        <v>0</v>
      </c>
      <c r="H98" s="15">
        <f>F96</f>
        <v>0</v>
      </c>
      <c r="I98" t="str">
        <f t="shared" si="1"/>
        <v>Set #2</v>
      </c>
      <c r="J98" s="135"/>
    </row>
    <row r="99" spans="1:10">
      <c r="A99" s="20"/>
      <c r="B99" s="82">
        <v>97</v>
      </c>
      <c r="C99" s="17" t="e">
        <f>VLOOKUP($A99,'Contestant Database'!$A$1:$C$349,3,FALSE)</f>
        <v>#N/A</v>
      </c>
      <c r="D99" s="17" t="e">
        <f>VLOOKUP($A99,'Contestant Database'!$A$1:$C$349,2,FALSE)</f>
        <v>#N/A</v>
      </c>
      <c r="E99" s="126"/>
      <c r="F99" s="126"/>
      <c r="G99" s="21">
        <f>IF(E99&gt;0,E99+SUM(C99:C101),0)</f>
        <v>0</v>
      </c>
      <c r="H99" s="13">
        <f>F99</f>
        <v>0</v>
      </c>
      <c r="I99" t="str">
        <f t="shared" si="1"/>
        <v>Set #2</v>
      </c>
      <c r="J99" s="133"/>
    </row>
    <row r="100" spans="1:10">
      <c r="A100" s="20"/>
      <c r="B100" s="82">
        <v>98</v>
      </c>
      <c r="C100" s="18" t="e">
        <f>VLOOKUP($A100,'Contestant Database'!$A$1:$C$349,3,FALSE)</f>
        <v>#N/A</v>
      </c>
      <c r="D100" s="18" t="e">
        <f>VLOOKUP($A100,'Contestant Database'!$A$1:$C$349,2,FALSE)</f>
        <v>#N/A</v>
      </c>
      <c r="E100" s="127"/>
      <c r="F100" s="127"/>
      <c r="G100" s="22">
        <f>IF(E99&gt;0,E99+SUM(C99:C101),0)</f>
        <v>0</v>
      </c>
      <c r="H100" s="14">
        <f>F99</f>
        <v>0</v>
      </c>
      <c r="I100" t="str">
        <f t="shared" si="1"/>
        <v>Set #2</v>
      </c>
      <c r="J100" s="134"/>
    </row>
    <row r="101" spans="1:10" ht="15" thickBot="1">
      <c r="A101" s="20"/>
      <c r="B101" s="82">
        <v>99</v>
      </c>
      <c r="C101" s="19" t="e">
        <f>VLOOKUP($A101,'Contestant Database'!$A$1:$C$349,3,FALSE)</f>
        <v>#N/A</v>
      </c>
      <c r="D101" s="19" t="e">
        <f>VLOOKUP($A101,'Contestant Database'!$A$1:$C$349,2,FALSE)</f>
        <v>#N/A</v>
      </c>
      <c r="E101" s="128"/>
      <c r="F101" s="128"/>
      <c r="G101" s="23">
        <f>IF(E99&gt;0,E99+SUM(C99:C101),0)</f>
        <v>0</v>
      </c>
      <c r="H101" s="15">
        <f>F99</f>
        <v>0</v>
      </c>
      <c r="I101" t="str">
        <f t="shared" si="1"/>
        <v>Set #2</v>
      </c>
      <c r="J101" s="135"/>
    </row>
    <row r="102" spans="1:10">
      <c r="A102" s="20"/>
      <c r="B102" s="82">
        <v>100</v>
      </c>
      <c r="C102" s="17" t="e">
        <f>VLOOKUP($A102,'Contestant Database'!$A$1:$C$349,3,FALSE)</f>
        <v>#N/A</v>
      </c>
      <c r="D102" s="17" t="e">
        <f>VLOOKUP($A102,'Contestant Database'!$A$1:$C$349,2,FALSE)</f>
        <v>#N/A</v>
      </c>
      <c r="E102" s="126"/>
      <c r="F102" s="126"/>
      <c r="G102" s="21">
        <f>IF(E102&gt;0,E102+SUM(C102:C104),0)</f>
        <v>0</v>
      </c>
      <c r="H102" s="13">
        <f>F102</f>
        <v>0</v>
      </c>
      <c r="I102" t="str">
        <f t="shared" si="1"/>
        <v>Set #2</v>
      </c>
      <c r="J102" s="133"/>
    </row>
    <row r="103" spans="1:10">
      <c r="A103" s="20"/>
      <c r="B103" s="82">
        <v>101</v>
      </c>
      <c r="C103" s="18" t="e">
        <f>VLOOKUP($A103,'Contestant Database'!$A$1:$C$349,3,FALSE)</f>
        <v>#N/A</v>
      </c>
      <c r="D103" s="18" t="e">
        <f>VLOOKUP($A103,'Contestant Database'!$A$1:$C$349,2,FALSE)</f>
        <v>#N/A</v>
      </c>
      <c r="E103" s="127"/>
      <c r="F103" s="127"/>
      <c r="G103" s="22">
        <f>IF(E102&gt;0,E102+SUM(C102:C104),0)</f>
        <v>0</v>
      </c>
      <c r="H103" s="14">
        <f>F102</f>
        <v>0</v>
      </c>
      <c r="I103" t="str">
        <f t="shared" si="1"/>
        <v>Set #2</v>
      </c>
      <c r="J103" s="134"/>
    </row>
    <row r="104" spans="1:10" ht="15" thickBot="1">
      <c r="A104" s="20"/>
      <c r="B104" s="82">
        <v>102</v>
      </c>
      <c r="C104" s="19" t="e">
        <f>VLOOKUP($A104,'Contestant Database'!$A$1:$C$349,3,FALSE)</f>
        <v>#N/A</v>
      </c>
      <c r="D104" s="19" t="e">
        <f>VLOOKUP($A104,'Contestant Database'!$A$1:$C$349,2,FALSE)</f>
        <v>#N/A</v>
      </c>
      <c r="E104" s="128"/>
      <c r="F104" s="128"/>
      <c r="G104" s="23">
        <f>IF(E102&gt;0,E102+SUM(C102:C104),0)</f>
        <v>0</v>
      </c>
      <c r="H104" s="15">
        <f>F102</f>
        <v>0</v>
      </c>
      <c r="I104" t="str">
        <f t="shared" si="1"/>
        <v>Set #2</v>
      </c>
      <c r="J104" s="135"/>
    </row>
    <row r="105" spans="1:10">
      <c r="A105" s="20"/>
      <c r="B105" s="82">
        <v>103</v>
      </c>
      <c r="C105" s="17" t="e">
        <f>VLOOKUP($A105,'Contestant Database'!$A$1:$C$349,3,FALSE)</f>
        <v>#N/A</v>
      </c>
      <c r="D105" s="17" t="e">
        <f>VLOOKUP($A105,'Contestant Database'!$A$1:$C$349,2,FALSE)</f>
        <v>#N/A</v>
      </c>
      <c r="E105" s="126"/>
      <c r="F105" s="126"/>
      <c r="G105" s="21">
        <f>IF(E105&gt;0,E105+SUM(C105:C107),0)</f>
        <v>0</v>
      </c>
      <c r="H105" s="13">
        <f>F105</f>
        <v>0</v>
      </c>
      <c r="I105" t="str">
        <f t="shared" si="1"/>
        <v>Set #2</v>
      </c>
      <c r="J105" s="133"/>
    </row>
    <row r="106" spans="1:10">
      <c r="A106" s="20"/>
      <c r="B106" s="82">
        <v>104</v>
      </c>
      <c r="C106" s="18" t="e">
        <f>VLOOKUP($A106,'Contestant Database'!$A$1:$C$349,3,FALSE)</f>
        <v>#N/A</v>
      </c>
      <c r="D106" s="18" t="e">
        <f>VLOOKUP($A106,'Contestant Database'!$A$1:$C$349,2,FALSE)</f>
        <v>#N/A</v>
      </c>
      <c r="E106" s="127"/>
      <c r="F106" s="127"/>
      <c r="G106" s="22">
        <f>IF(E105&gt;0,E105+SUM(C105:C107),0)</f>
        <v>0</v>
      </c>
      <c r="H106" s="14">
        <f>F105</f>
        <v>0</v>
      </c>
      <c r="I106" t="str">
        <f t="shared" si="1"/>
        <v>Set #2</v>
      </c>
      <c r="J106" s="134"/>
    </row>
    <row r="107" spans="1:10" ht="15" thickBot="1">
      <c r="A107" s="20"/>
      <c r="B107" s="82">
        <v>105</v>
      </c>
      <c r="C107" s="19" t="e">
        <f>VLOOKUP($A107,'Contestant Database'!$A$1:$C$349,3,FALSE)</f>
        <v>#N/A</v>
      </c>
      <c r="D107" s="19" t="e">
        <f>VLOOKUP($A107,'Contestant Database'!$A$1:$C$349,2,FALSE)</f>
        <v>#N/A</v>
      </c>
      <c r="E107" s="128"/>
      <c r="F107" s="128"/>
      <c r="G107" s="23">
        <f>IF(E105&gt;0,E105+SUM(C105:C107),0)</f>
        <v>0</v>
      </c>
      <c r="H107" s="15">
        <f>F105</f>
        <v>0</v>
      </c>
      <c r="I107" t="str">
        <f t="shared" si="1"/>
        <v>Set #2</v>
      </c>
      <c r="J107" s="135"/>
    </row>
    <row r="108" spans="1:10">
      <c r="A108" s="20"/>
      <c r="B108" s="82">
        <v>106</v>
      </c>
      <c r="C108" s="17" t="e">
        <f>VLOOKUP($A108,'Contestant Database'!$A$1:$C$349,3,FALSE)</f>
        <v>#N/A</v>
      </c>
      <c r="D108" s="17" t="e">
        <f>VLOOKUP($A108,'Contestant Database'!$A$1:$C$349,2,FALSE)</f>
        <v>#N/A</v>
      </c>
      <c r="E108" s="126"/>
      <c r="F108" s="126"/>
      <c r="G108" s="21">
        <f>IF(E108&gt;0,E108+SUM(C108:C110),0)</f>
        <v>0</v>
      </c>
      <c r="H108" s="13">
        <f>F108</f>
        <v>0</v>
      </c>
      <c r="I108" t="str">
        <f t="shared" si="1"/>
        <v>Set #2</v>
      </c>
      <c r="J108" s="133"/>
    </row>
    <row r="109" spans="1:10">
      <c r="A109" s="20"/>
      <c r="B109" s="82">
        <v>107</v>
      </c>
      <c r="C109" s="18" t="e">
        <f>VLOOKUP($A109,'Contestant Database'!$A$1:$C$349,3,FALSE)</f>
        <v>#N/A</v>
      </c>
      <c r="D109" s="18" t="e">
        <f>VLOOKUP($A109,'Contestant Database'!$A$1:$C$349,2,FALSE)</f>
        <v>#N/A</v>
      </c>
      <c r="E109" s="127"/>
      <c r="F109" s="127"/>
      <c r="G109" s="22">
        <f>IF(E108&gt;0,E108+SUM(C108:C110),0)</f>
        <v>0</v>
      </c>
      <c r="H109" s="14">
        <f>F108</f>
        <v>0</v>
      </c>
      <c r="I109" t="str">
        <f t="shared" si="1"/>
        <v>Set #2</v>
      </c>
      <c r="J109" s="134"/>
    </row>
    <row r="110" spans="1:10" ht="15" thickBot="1">
      <c r="A110" s="20"/>
      <c r="B110" s="82">
        <v>108</v>
      </c>
      <c r="C110" s="19" t="e">
        <f>VLOOKUP($A110,'Contestant Database'!$A$1:$C$349,3,FALSE)</f>
        <v>#N/A</v>
      </c>
      <c r="D110" s="19" t="e">
        <f>VLOOKUP($A110,'Contestant Database'!$A$1:$C$349,2,FALSE)</f>
        <v>#N/A</v>
      </c>
      <c r="E110" s="128"/>
      <c r="F110" s="128"/>
      <c r="G110" s="23">
        <f>IF(E108&gt;0,E108+SUM(C108:C110),0)</f>
        <v>0</v>
      </c>
      <c r="H110" s="15">
        <f>F108</f>
        <v>0</v>
      </c>
      <c r="I110" t="str">
        <f t="shared" si="1"/>
        <v>Set #2</v>
      </c>
      <c r="J110" s="135"/>
    </row>
    <row r="111" spans="1:10">
      <c r="A111" s="20"/>
      <c r="B111" s="82">
        <v>109</v>
      </c>
      <c r="C111" s="17" t="e">
        <f>VLOOKUP($A111,'Contestant Database'!$A$1:$C$349,3,FALSE)</f>
        <v>#N/A</v>
      </c>
      <c r="D111" s="17" t="e">
        <f>VLOOKUP($A111,'Contestant Database'!$A$1:$C$349,2,FALSE)</f>
        <v>#N/A</v>
      </c>
      <c r="E111" s="126"/>
      <c r="F111" s="126"/>
      <c r="G111" s="21">
        <f>IF(E111&gt;0,E111+SUM(C111:C113),0)</f>
        <v>0</v>
      </c>
      <c r="H111" s="13">
        <f>F111</f>
        <v>0</v>
      </c>
      <c r="I111" t="str">
        <f t="shared" si="1"/>
        <v>Set #2</v>
      </c>
      <c r="J111" s="133"/>
    </row>
    <row r="112" spans="1:10">
      <c r="A112" s="20"/>
      <c r="B112" s="82">
        <v>110</v>
      </c>
      <c r="C112" s="18" t="e">
        <f>VLOOKUP($A112,'Contestant Database'!$A$1:$C$349,3,FALSE)</f>
        <v>#N/A</v>
      </c>
      <c r="D112" s="18" t="e">
        <f>VLOOKUP($A112,'Contestant Database'!$A$1:$C$349,2,FALSE)</f>
        <v>#N/A</v>
      </c>
      <c r="E112" s="127"/>
      <c r="F112" s="127"/>
      <c r="G112" s="22">
        <f>IF(E111&gt;0,E111+SUM(C111:C113),0)</f>
        <v>0</v>
      </c>
      <c r="H112" s="14">
        <f>F111</f>
        <v>0</v>
      </c>
      <c r="I112" t="str">
        <f t="shared" si="1"/>
        <v>Set #2</v>
      </c>
      <c r="J112" s="134"/>
    </row>
    <row r="113" spans="1:10" ht="15" thickBot="1">
      <c r="A113" s="20"/>
      <c r="B113" s="82">
        <v>111</v>
      </c>
      <c r="C113" s="19" t="e">
        <f>VLOOKUP($A113,'Contestant Database'!$A$1:$C$349,3,FALSE)</f>
        <v>#N/A</v>
      </c>
      <c r="D113" s="19" t="e">
        <f>VLOOKUP($A113,'Contestant Database'!$A$1:$C$349,2,FALSE)</f>
        <v>#N/A</v>
      </c>
      <c r="E113" s="128"/>
      <c r="F113" s="128"/>
      <c r="G113" s="23">
        <f>IF(E111&gt;0,E111+SUM(C111:C113),0)</f>
        <v>0</v>
      </c>
      <c r="H113" s="15">
        <f>F111</f>
        <v>0</v>
      </c>
      <c r="I113" t="str">
        <f t="shared" si="1"/>
        <v>Set #2</v>
      </c>
      <c r="J113" s="135"/>
    </row>
    <row r="114" spans="1:10">
      <c r="A114" s="20"/>
      <c r="B114" s="82">
        <v>112</v>
      </c>
      <c r="C114" s="17" t="e">
        <f>VLOOKUP($A114,'Contestant Database'!$A$1:$C$349,3,FALSE)</f>
        <v>#N/A</v>
      </c>
      <c r="D114" s="17" t="e">
        <f>VLOOKUP($A114,'Contestant Database'!$A$1:$C$349,2,FALSE)</f>
        <v>#N/A</v>
      </c>
      <c r="E114" s="126"/>
      <c r="F114" s="126"/>
      <c r="G114" s="21">
        <f>IF(E114&gt;0,E114+SUM(C114:C116),0)</f>
        <v>0</v>
      </c>
      <c r="H114" s="13">
        <f>F114</f>
        <v>0</v>
      </c>
      <c r="I114" t="str">
        <f t="shared" si="1"/>
        <v>Set #2</v>
      </c>
      <c r="J114" s="133"/>
    </row>
    <row r="115" spans="1:10">
      <c r="A115" s="20"/>
      <c r="B115" s="82">
        <v>113</v>
      </c>
      <c r="C115" s="18" t="e">
        <f>VLOOKUP($A115,'Contestant Database'!$A$1:$C$349,3,FALSE)</f>
        <v>#N/A</v>
      </c>
      <c r="D115" s="18" t="e">
        <f>VLOOKUP($A115,'Contestant Database'!$A$1:$C$349,2,FALSE)</f>
        <v>#N/A</v>
      </c>
      <c r="E115" s="127"/>
      <c r="F115" s="127"/>
      <c r="G115" s="22">
        <f>IF(E114&gt;0,E114+SUM(C114:C116),0)</f>
        <v>0</v>
      </c>
      <c r="H115" s="14">
        <f>F114</f>
        <v>0</v>
      </c>
      <c r="I115" t="str">
        <f t="shared" si="1"/>
        <v>Set #2</v>
      </c>
      <c r="J115" s="134"/>
    </row>
    <row r="116" spans="1:10" ht="15" thickBot="1">
      <c r="A116" s="20"/>
      <c r="B116" s="82">
        <v>114</v>
      </c>
      <c r="C116" s="19" t="e">
        <f>VLOOKUP($A116,'Contestant Database'!$A$1:$C$349,3,FALSE)</f>
        <v>#N/A</v>
      </c>
      <c r="D116" s="19" t="e">
        <f>VLOOKUP($A116,'Contestant Database'!$A$1:$C$349,2,FALSE)</f>
        <v>#N/A</v>
      </c>
      <c r="E116" s="128"/>
      <c r="F116" s="128"/>
      <c r="G116" s="23">
        <f>IF(E114&gt;0,E114+SUM(C114:C116),0)</f>
        <v>0</v>
      </c>
      <c r="H116" s="15">
        <f>F114</f>
        <v>0</v>
      </c>
      <c r="I116" t="str">
        <f t="shared" si="1"/>
        <v>Set #2</v>
      </c>
      <c r="J116" s="135"/>
    </row>
    <row r="117" spans="1:10">
      <c r="A117" s="20"/>
      <c r="B117" s="82">
        <v>115</v>
      </c>
      <c r="C117" s="17" t="e">
        <f>VLOOKUP($A117,'Contestant Database'!$A$1:$C$349,3,FALSE)</f>
        <v>#N/A</v>
      </c>
      <c r="D117" s="17" t="e">
        <f>VLOOKUP($A117,'Contestant Database'!$A$1:$C$349,2,FALSE)</f>
        <v>#N/A</v>
      </c>
      <c r="E117" s="126"/>
      <c r="F117" s="126"/>
      <c r="G117" s="21">
        <f>IF(E117&gt;0,E117+SUM(C117:C119),0)</f>
        <v>0</v>
      </c>
      <c r="H117" s="13">
        <f>F117</f>
        <v>0</v>
      </c>
      <c r="I117" t="str">
        <f t="shared" si="1"/>
        <v>Set #2</v>
      </c>
      <c r="J117" s="133"/>
    </row>
    <row r="118" spans="1:10">
      <c r="A118" s="20"/>
      <c r="B118" s="82">
        <v>116</v>
      </c>
      <c r="C118" s="18" t="e">
        <f>VLOOKUP($A118,'Contestant Database'!$A$1:$C$349,3,FALSE)</f>
        <v>#N/A</v>
      </c>
      <c r="D118" s="18" t="e">
        <f>VLOOKUP($A118,'Contestant Database'!$A$1:$C$349,2,FALSE)</f>
        <v>#N/A</v>
      </c>
      <c r="E118" s="127"/>
      <c r="F118" s="127"/>
      <c r="G118" s="22">
        <f>IF(E117&gt;0,E117+SUM(C117:C119),0)</f>
        <v>0</v>
      </c>
      <c r="H118" s="14">
        <f>F117</f>
        <v>0</v>
      </c>
      <c r="I118" t="str">
        <f t="shared" si="1"/>
        <v>Set #2</v>
      </c>
      <c r="J118" s="134"/>
    </row>
    <row r="119" spans="1:10" ht="15" thickBot="1">
      <c r="A119" s="20"/>
      <c r="B119" s="82">
        <v>117</v>
      </c>
      <c r="C119" s="19" t="e">
        <f>VLOOKUP($A119,'Contestant Database'!$A$1:$C$349,3,FALSE)</f>
        <v>#N/A</v>
      </c>
      <c r="D119" s="19" t="e">
        <f>VLOOKUP($A119,'Contestant Database'!$A$1:$C$349,2,FALSE)</f>
        <v>#N/A</v>
      </c>
      <c r="E119" s="128"/>
      <c r="F119" s="128"/>
      <c r="G119" s="23">
        <f>IF(E117&gt;0,E117+SUM(C117:C119),0)</f>
        <v>0</v>
      </c>
      <c r="H119" s="15">
        <f>F117</f>
        <v>0</v>
      </c>
      <c r="I119" t="str">
        <f t="shared" si="1"/>
        <v>Set #2</v>
      </c>
      <c r="J119" s="135"/>
    </row>
    <row r="120" spans="1:10">
      <c r="A120" s="20"/>
      <c r="B120" s="82">
        <v>118</v>
      </c>
      <c r="C120" s="17" t="e">
        <f>VLOOKUP($A120,'Contestant Database'!$A$1:$C$349,3,FALSE)</f>
        <v>#N/A</v>
      </c>
      <c r="D120" s="17" t="e">
        <f>VLOOKUP($A120,'Contestant Database'!$A$1:$C$349,2,FALSE)</f>
        <v>#N/A</v>
      </c>
      <c r="E120" s="126"/>
      <c r="F120" s="126"/>
      <c r="G120" s="21">
        <f>IF(E120&gt;0,E120+SUM(C120:C122),0)</f>
        <v>0</v>
      </c>
      <c r="H120" s="13">
        <f>F120</f>
        <v>0</v>
      </c>
      <c r="I120" t="str">
        <f t="shared" si="1"/>
        <v>Set #2</v>
      </c>
      <c r="J120" s="133"/>
    </row>
    <row r="121" spans="1:10">
      <c r="A121" s="20"/>
      <c r="B121" s="82">
        <v>119</v>
      </c>
      <c r="C121" s="18" t="e">
        <f>VLOOKUP($A121,'Contestant Database'!$A$1:$C$349,3,FALSE)</f>
        <v>#N/A</v>
      </c>
      <c r="D121" s="18" t="e">
        <f>VLOOKUP($A121,'Contestant Database'!$A$1:$C$349,2,FALSE)</f>
        <v>#N/A</v>
      </c>
      <c r="E121" s="127"/>
      <c r="F121" s="127"/>
      <c r="G121" s="22">
        <f>IF(E120&gt;0,E120+SUM(C120:C122),0)</f>
        <v>0</v>
      </c>
      <c r="H121" s="14">
        <f>F120</f>
        <v>0</v>
      </c>
      <c r="I121" t="str">
        <f t="shared" si="1"/>
        <v>Set #2</v>
      </c>
      <c r="J121" s="134"/>
    </row>
    <row r="122" spans="1:10" ht="15" thickBot="1">
      <c r="A122" s="20"/>
      <c r="B122" s="82">
        <v>120</v>
      </c>
      <c r="C122" s="19" t="e">
        <f>VLOOKUP($A122,'Contestant Database'!$A$1:$C$349,3,FALSE)</f>
        <v>#N/A</v>
      </c>
      <c r="D122" s="19" t="e">
        <f>VLOOKUP($A122,'Contestant Database'!$A$1:$C$349,2,FALSE)</f>
        <v>#N/A</v>
      </c>
      <c r="E122" s="128"/>
      <c r="F122" s="128"/>
      <c r="G122" s="23">
        <f>IF(E120&gt;0,E120+SUM(C120:C122),0)</f>
        <v>0</v>
      </c>
      <c r="H122" s="15">
        <f>F120</f>
        <v>0</v>
      </c>
      <c r="I122" t="str">
        <f t="shared" si="1"/>
        <v>Set #2</v>
      </c>
      <c r="J122" s="135"/>
    </row>
    <row r="123" spans="1:10">
      <c r="A123" s="20"/>
      <c r="B123" s="82">
        <v>121</v>
      </c>
      <c r="C123" s="17" t="e">
        <f>VLOOKUP($A123,'Contestant Database'!$A$1:$C$349,3,FALSE)</f>
        <v>#N/A</v>
      </c>
      <c r="D123" s="17" t="e">
        <f>VLOOKUP($A123,'Contestant Database'!$A$1:$C$349,2,FALSE)</f>
        <v>#N/A</v>
      </c>
      <c r="E123" s="126"/>
      <c r="F123" s="126"/>
      <c r="G123" s="21">
        <f>IF(E123&gt;0,E123+SUM(C123:C125),0)</f>
        <v>0</v>
      </c>
      <c r="H123" s="13">
        <f>F123</f>
        <v>0</v>
      </c>
      <c r="I123" t="str">
        <f t="shared" si="1"/>
        <v>Set #2</v>
      </c>
      <c r="J123" s="133"/>
    </row>
    <row r="124" spans="1:10">
      <c r="A124" s="20"/>
      <c r="B124" s="82">
        <v>122</v>
      </c>
      <c r="C124" s="18" t="e">
        <f>VLOOKUP($A124,'Contestant Database'!$A$1:$C$349,3,FALSE)</f>
        <v>#N/A</v>
      </c>
      <c r="D124" s="18" t="e">
        <f>VLOOKUP($A124,'Contestant Database'!$A$1:$C$349,2,FALSE)</f>
        <v>#N/A</v>
      </c>
      <c r="E124" s="127"/>
      <c r="F124" s="127"/>
      <c r="G124" s="22">
        <f>IF(E123&gt;0,E123+SUM(C123:C125),0)</f>
        <v>0</v>
      </c>
      <c r="H124" s="14">
        <f>F123</f>
        <v>0</v>
      </c>
      <c r="I124" t="str">
        <f t="shared" si="1"/>
        <v>Set #2</v>
      </c>
      <c r="J124" s="134"/>
    </row>
    <row r="125" spans="1:10" ht="15" thickBot="1">
      <c r="A125" s="20"/>
      <c r="B125" s="82">
        <v>123</v>
      </c>
      <c r="C125" s="19" t="e">
        <f>VLOOKUP($A125,'Contestant Database'!$A$1:$C$349,3,FALSE)</f>
        <v>#N/A</v>
      </c>
      <c r="D125" s="19" t="e">
        <f>VLOOKUP($A125,'Contestant Database'!$A$1:$C$349,2,FALSE)</f>
        <v>#N/A</v>
      </c>
      <c r="E125" s="128"/>
      <c r="F125" s="128"/>
      <c r="G125" s="23">
        <f>IF(E123&gt;0,E123+SUM(C123:C125),0)</f>
        <v>0</v>
      </c>
      <c r="H125" s="15">
        <f>F123</f>
        <v>0</v>
      </c>
      <c r="I125" t="str">
        <f t="shared" si="1"/>
        <v>Set #2</v>
      </c>
      <c r="J125" s="135"/>
    </row>
    <row r="126" spans="1:10">
      <c r="A126" s="20"/>
      <c r="B126" s="82">
        <v>124</v>
      </c>
      <c r="C126" s="17" t="e">
        <f>VLOOKUP($A126,'Contestant Database'!$A$1:$C$349,3,FALSE)</f>
        <v>#N/A</v>
      </c>
      <c r="D126" s="17" t="e">
        <f>VLOOKUP($A126,'Contestant Database'!$A$1:$C$349,2,FALSE)</f>
        <v>#N/A</v>
      </c>
      <c r="E126" s="126"/>
      <c r="F126" s="126"/>
      <c r="G126" s="21">
        <f>IF(E126&gt;0,E126+SUM(C126:C128),0)</f>
        <v>0</v>
      </c>
      <c r="H126" s="13">
        <f>F126</f>
        <v>0</v>
      </c>
      <c r="I126" t="str">
        <f t="shared" si="1"/>
        <v>Set #2</v>
      </c>
      <c r="J126" s="133"/>
    </row>
    <row r="127" spans="1:10">
      <c r="A127" s="20"/>
      <c r="B127" s="82">
        <v>125</v>
      </c>
      <c r="C127" s="18" t="e">
        <f>VLOOKUP($A127,'Contestant Database'!$A$1:$C$349,3,FALSE)</f>
        <v>#N/A</v>
      </c>
      <c r="D127" s="18" t="e">
        <f>VLOOKUP($A127,'Contestant Database'!$A$1:$C$349,2,FALSE)</f>
        <v>#N/A</v>
      </c>
      <c r="E127" s="127"/>
      <c r="F127" s="127"/>
      <c r="G127" s="22">
        <f>IF(E126&gt;0,E126+SUM(C126:C128),0)</f>
        <v>0</v>
      </c>
      <c r="H127" s="14">
        <f>F126</f>
        <v>0</v>
      </c>
      <c r="I127" t="str">
        <f t="shared" si="1"/>
        <v>Set #2</v>
      </c>
      <c r="J127" s="134"/>
    </row>
    <row r="128" spans="1:10" ht="15" thickBot="1">
      <c r="A128" s="20"/>
      <c r="B128" s="82">
        <v>126</v>
      </c>
      <c r="C128" s="19" t="e">
        <f>VLOOKUP($A128,'Contestant Database'!$A$1:$C$349,3,FALSE)</f>
        <v>#N/A</v>
      </c>
      <c r="D128" s="19" t="e">
        <f>VLOOKUP($A128,'Contestant Database'!$A$1:$C$349,2,FALSE)</f>
        <v>#N/A</v>
      </c>
      <c r="E128" s="128"/>
      <c r="F128" s="128"/>
      <c r="G128" s="23">
        <f>IF(E126&gt;0,E126+SUM(C126:C128),0)</f>
        <v>0</v>
      </c>
      <c r="H128" s="15">
        <f>F126</f>
        <v>0</v>
      </c>
      <c r="I128" t="str">
        <f t="shared" si="1"/>
        <v>Set #2</v>
      </c>
      <c r="J128" s="135"/>
    </row>
    <row r="129" spans="1:10" s="12" customFormat="1">
      <c r="A129" s="20"/>
      <c r="B129" s="82">
        <v>127</v>
      </c>
      <c r="C129" s="17" t="e">
        <f>VLOOKUP($A129,'Contestant Database'!$A$1:$C$349,3,FALSE)</f>
        <v>#N/A</v>
      </c>
      <c r="D129" s="17" t="e">
        <f>VLOOKUP($A129,'Contestant Database'!$A$1:$C$349,2,FALSE)</f>
        <v>#N/A</v>
      </c>
      <c r="E129" s="126"/>
      <c r="F129" s="126"/>
      <c r="G129" s="21">
        <f>IF(E129&gt;0,E129+SUM(C129:C131),0)</f>
        <v>0</v>
      </c>
      <c r="H129" s="13">
        <f>F129</f>
        <v>0</v>
      </c>
      <c r="I129" t="str">
        <f t="shared" si="1"/>
        <v>Set #2</v>
      </c>
      <c r="J129" s="133"/>
    </row>
    <row r="130" spans="1:10" s="12" customFormat="1">
      <c r="A130" s="20"/>
      <c r="B130" s="82">
        <v>128</v>
      </c>
      <c r="C130" s="18" t="e">
        <f>VLOOKUP($A130,'Contestant Database'!$A$1:$C$349,3,FALSE)</f>
        <v>#N/A</v>
      </c>
      <c r="D130" s="18" t="e">
        <f>VLOOKUP($A130,'Contestant Database'!$A$1:$C$349,2,FALSE)</f>
        <v>#N/A</v>
      </c>
      <c r="E130" s="127"/>
      <c r="F130" s="127"/>
      <c r="G130" s="22">
        <f>IF(E129&gt;0,E129+SUM(C129:C131),0)</f>
        <v>0</v>
      </c>
      <c r="H130" s="14">
        <f>F129</f>
        <v>0</v>
      </c>
      <c r="I130" t="str">
        <f t="shared" si="1"/>
        <v>Set #2</v>
      </c>
      <c r="J130" s="134"/>
    </row>
    <row r="131" spans="1:10" s="12" customFormat="1" ht="15" thickBot="1">
      <c r="A131" s="20"/>
      <c r="B131" s="82">
        <v>129</v>
      </c>
      <c r="C131" s="19" t="e">
        <f>VLOOKUP($A131,'Contestant Database'!$A$1:$C$349,3,FALSE)</f>
        <v>#N/A</v>
      </c>
      <c r="D131" s="19" t="e">
        <f>VLOOKUP($A131,'Contestant Database'!$A$1:$C$349,2,FALSE)</f>
        <v>#N/A</v>
      </c>
      <c r="E131" s="128"/>
      <c r="F131" s="128"/>
      <c r="G131" s="23">
        <f>IF(E129&gt;0,E129+SUM(C129:C131),0)</f>
        <v>0</v>
      </c>
      <c r="H131" s="15">
        <f>F129</f>
        <v>0</v>
      </c>
      <c r="I131" t="str">
        <f t="shared" si="1"/>
        <v>Set #2</v>
      </c>
      <c r="J131" s="135"/>
    </row>
    <row r="132" spans="1:10" s="12" customFormat="1">
      <c r="A132" s="20"/>
      <c r="B132" s="82">
        <v>130</v>
      </c>
      <c r="C132" s="17" t="e">
        <f>VLOOKUP($A132,'Contestant Database'!$A$1:$C$349,3,FALSE)</f>
        <v>#N/A</v>
      </c>
      <c r="D132" s="17" t="e">
        <f>VLOOKUP($A132,'Contestant Database'!$A$1:$C$349,2,FALSE)</f>
        <v>#N/A</v>
      </c>
      <c r="E132" s="126"/>
      <c r="F132" s="126"/>
      <c r="G132" s="21">
        <f>IF(E132&gt;0,E132+SUM(C132:C134),0)</f>
        <v>0</v>
      </c>
      <c r="H132" s="13">
        <f>F132</f>
        <v>0</v>
      </c>
      <c r="I132" t="str">
        <f t="shared" ref="I132:I194" si="2">$A$1</f>
        <v>Set #2</v>
      </c>
      <c r="J132" s="133"/>
    </row>
    <row r="133" spans="1:10" s="12" customFormat="1">
      <c r="A133" s="20"/>
      <c r="B133" s="82">
        <v>131</v>
      </c>
      <c r="C133" s="18" t="e">
        <f>VLOOKUP($A133,'Contestant Database'!$A$1:$C$349,3,FALSE)</f>
        <v>#N/A</v>
      </c>
      <c r="D133" s="18" t="e">
        <f>VLOOKUP($A133,'Contestant Database'!$A$1:$C$349,2,FALSE)</f>
        <v>#N/A</v>
      </c>
      <c r="E133" s="127"/>
      <c r="F133" s="127"/>
      <c r="G133" s="22">
        <f>IF(E132&gt;0,E132+SUM(C132:C134),0)</f>
        <v>0</v>
      </c>
      <c r="H133" s="14">
        <f>F132</f>
        <v>0</v>
      </c>
      <c r="I133" t="str">
        <f t="shared" si="2"/>
        <v>Set #2</v>
      </c>
      <c r="J133" s="134"/>
    </row>
    <row r="134" spans="1:10" s="12" customFormat="1" ht="15" thickBot="1">
      <c r="A134" s="20"/>
      <c r="B134" s="82">
        <v>132</v>
      </c>
      <c r="C134" s="19" t="e">
        <f>VLOOKUP($A134,'Contestant Database'!$A$1:$C$349,3,FALSE)</f>
        <v>#N/A</v>
      </c>
      <c r="D134" s="19" t="e">
        <f>VLOOKUP($A134,'Contestant Database'!$A$1:$C$349,2,FALSE)</f>
        <v>#N/A</v>
      </c>
      <c r="E134" s="128"/>
      <c r="F134" s="128"/>
      <c r="G134" s="23">
        <f>IF(E132&gt;0,E132+SUM(C132:C134),0)</f>
        <v>0</v>
      </c>
      <c r="H134" s="15">
        <f>F132</f>
        <v>0</v>
      </c>
      <c r="I134" t="str">
        <f t="shared" si="2"/>
        <v>Set #2</v>
      </c>
      <c r="J134" s="135"/>
    </row>
    <row r="135" spans="1:10" s="12" customFormat="1">
      <c r="A135" s="20"/>
      <c r="B135" s="82">
        <v>133</v>
      </c>
      <c r="C135" s="17" t="e">
        <f>VLOOKUP($A135,'Contestant Database'!$A$1:$C$349,3,FALSE)</f>
        <v>#N/A</v>
      </c>
      <c r="D135" s="17" t="e">
        <f>VLOOKUP($A135,'Contestant Database'!$A$1:$C$349,2,FALSE)</f>
        <v>#N/A</v>
      </c>
      <c r="E135" s="126"/>
      <c r="F135" s="126"/>
      <c r="G135" s="21">
        <f>IF(E135&gt;0,E135+SUM(C135:C137),0)</f>
        <v>0</v>
      </c>
      <c r="H135" s="13">
        <f>F135</f>
        <v>0</v>
      </c>
      <c r="I135" t="str">
        <f t="shared" si="2"/>
        <v>Set #2</v>
      </c>
      <c r="J135" s="133"/>
    </row>
    <row r="136" spans="1:10" s="12" customFormat="1">
      <c r="A136" s="20"/>
      <c r="B136" s="82">
        <v>134</v>
      </c>
      <c r="C136" s="18" t="e">
        <f>VLOOKUP($A136,'Contestant Database'!$A$1:$C$349,3,FALSE)</f>
        <v>#N/A</v>
      </c>
      <c r="D136" s="18" t="e">
        <f>VLOOKUP($A136,'Contestant Database'!$A$1:$C$349,2,FALSE)</f>
        <v>#N/A</v>
      </c>
      <c r="E136" s="127"/>
      <c r="F136" s="127"/>
      <c r="G136" s="22">
        <f>IF(E135&gt;0,E135+SUM(C135:C137),0)</f>
        <v>0</v>
      </c>
      <c r="H136" s="14">
        <f>F135</f>
        <v>0</v>
      </c>
      <c r="I136" t="str">
        <f t="shared" si="2"/>
        <v>Set #2</v>
      </c>
      <c r="J136" s="134"/>
    </row>
    <row r="137" spans="1:10" s="12" customFormat="1" ht="15" thickBot="1">
      <c r="A137" s="20"/>
      <c r="B137" s="82">
        <v>135</v>
      </c>
      <c r="C137" s="19" t="e">
        <f>VLOOKUP($A137,'Contestant Database'!$A$1:$C$349,3,FALSE)</f>
        <v>#N/A</v>
      </c>
      <c r="D137" s="19" t="e">
        <f>VLOOKUP($A137,'Contestant Database'!$A$1:$C$349,2,FALSE)</f>
        <v>#N/A</v>
      </c>
      <c r="E137" s="128"/>
      <c r="F137" s="128"/>
      <c r="G137" s="23">
        <f>IF(E135&gt;0,E135+SUM(C135:C137),0)</f>
        <v>0</v>
      </c>
      <c r="H137" s="15">
        <f>F135</f>
        <v>0</v>
      </c>
      <c r="I137" t="str">
        <f t="shared" si="2"/>
        <v>Set #2</v>
      </c>
      <c r="J137" s="135"/>
    </row>
    <row r="138" spans="1:10" s="12" customFormat="1">
      <c r="A138" s="20"/>
      <c r="B138" s="82">
        <v>136</v>
      </c>
      <c r="C138" s="17" t="e">
        <f>VLOOKUP($A138,'Contestant Database'!$A$1:$C$349,3,FALSE)</f>
        <v>#N/A</v>
      </c>
      <c r="D138" s="17" t="e">
        <f>VLOOKUP($A138,'Contestant Database'!$A$1:$C$349,2,FALSE)</f>
        <v>#N/A</v>
      </c>
      <c r="E138" s="126"/>
      <c r="F138" s="126"/>
      <c r="G138" s="21">
        <f>IF(E138&gt;0,E138+SUM(C138:C140),0)</f>
        <v>0</v>
      </c>
      <c r="H138" s="13">
        <f>F138</f>
        <v>0</v>
      </c>
      <c r="I138" t="str">
        <f t="shared" si="2"/>
        <v>Set #2</v>
      </c>
      <c r="J138" s="133"/>
    </row>
    <row r="139" spans="1:10" s="12" customFormat="1">
      <c r="A139" s="20"/>
      <c r="B139" s="82">
        <v>137</v>
      </c>
      <c r="C139" s="18" t="e">
        <f>VLOOKUP($A139,'Contestant Database'!$A$1:$C$349,3,FALSE)</f>
        <v>#N/A</v>
      </c>
      <c r="D139" s="18" t="e">
        <f>VLOOKUP($A139,'Contestant Database'!$A$1:$C$349,2,FALSE)</f>
        <v>#N/A</v>
      </c>
      <c r="E139" s="127"/>
      <c r="F139" s="127"/>
      <c r="G139" s="22">
        <f>IF(E138&gt;0,E138+SUM(C138:C140),0)</f>
        <v>0</v>
      </c>
      <c r="H139" s="14">
        <f>F138</f>
        <v>0</v>
      </c>
      <c r="I139" t="str">
        <f t="shared" si="2"/>
        <v>Set #2</v>
      </c>
      <c r="J139" s="134"/>
    </row>
    <row r="140" spans="1:10" s="12" customFormat="1" ht="15" thickBot="1">
      <c r="A140" s="20"/>
      <c r="B140" s="82">
        <v>138</v>
      </c>
      <c r="C140" s="19" t="e">
        <f>VLOOKUP($A140,'Contestant Database'!$A$1:$C$349,3,FALSE)</f>
        <v>#N/A</v>
      </c>
      <c r="D140" s="19" t="e">
        <f>VLOOKUP($A140,'Contestant Database'!$A$1:$C$349,2,FALSE)</f>
        <v>#N/A</v>
      </c>
      <c r="E140" s="128"/>
      <c r="F140" s="128"/>
      <c r="G140" s="23">
        <f>IF(E138&gt;0,E138+SUM(C138:C140),0)</f>
        <v>0</v>
      </c>
      <c r="H140" s="15">
        <f>F138</f>
        <v>0</v>
      </c>
      <c r="I140" t="str">
        <f t="shared" si="2"/>
        <v>Set #2</v>
      </c>
      <c r="J140" s="135"/>
    </row>
    <row r="141" spans="1:10" s="12" customFormat="1">
      <c r="A141" s="20"/>
      <c r="B141" s="82">
        <v>139</v>
      </c>
      <c r="C141" s="17" t="e">
        <f>VLOOKUP($A141,'Contestant Database'!$A$1:$C$349,3,FALSE)</f>
        <v>#N/A</v>
      </c>
      <c r="D141" s="17" t="e">
        <f>VLOOKUP($A141,'Contestant Database'!$A$1:$C$349,2,FALSE)</f>
        <v>#N/A</v>
      </c>
      <c r="E141" s="126"/>
      <c r="F141" s="126"/>
      <c r="G141" s="21">
        <f>IF(E141&gt;0,E141+SUM(C141:C143),0)</f>
        <v>0</v>
      </c>
      <c r="H141" s="13">
        <f>F141</f>
        <v>0</v>
      </c>
      <c r="I141" t="str">
        <f t="shared" si="2"/>
        <v>Set #2</v>
      </c>
      <c r="J141" s="133"/>
    </row>
    <row r="142" spans="1:10" s="12" customFormat="1">
      <c r="A142" s="20"/>
      <c r="B142" s="82">
        <v>140</v>
      </c>
      <c r="C142" s="18" t="e">
        <f>VLOOKUP($A142,'Contestant Database'!$A$1:$C$349,3,FALSE)</f>
        <v>#N/A</v>
      </c>
      <c r="D142" s="18" t="e">
        <f>VLOOKUP($A142,'Contestant Database'!$A$1:$C$349,2,FALSE)</f>
        <v>#N/A</v>
      </c>
      <c r="E142" s="127"/>
      <c r="F142" s="127"/>
      <c r="G142" s="22">
        <f>IF(E141&gt;0,E141+SUM(C141:C143),0)</f>
        <v>0</v>
      </c>
      <c r="H142" s="14">
        <f>F141</f>
        <v>0</v>
      </c>
      <c r="I142" t="str">
        <f t="shared" si="2"/>
        <v>Set #2</v>
      </c>
      <c r="J142" s="134"/>
    </row>
    <row r="143" spans="1:10" s="12" customFormat="1" ht="15" thickBot="1">
      <c r="A143" s="20"/>
      <c r="B143" s="82">
        <v>141</v>
      </c>
      <c r="C143" s="19" t="e">
        <f>VLOOKUP($A143,'Contestant Database'!$A$1:$C$349,3,FALSE)</f>
        <v>#N/A</v>
      </c>
      <c r="D143" s="19" t="e">
        <f>VLOOKUP($A143,'Contestant Database'!$A$1:$C$349,2,FALSE)</f>
        <v>#N/A</v>
      </c>
      <c r="E143" s="128"/>
      <c r="F143" s="128"/>
      <c r="G143" s="23">
        <f>IF(E141&gt;0,E141+SUM(C141:C143),0)</f>
        <v>0</v>
      </c>
      <c r="H143" s="15">
        <f>F141</f>
        <v>0</v>
      </c>
      <c r="I143" t="str">
        <f t="shared" si="2"/>
        <v>Set #2</v>
      </c>
      <c r="J143" s="135"/>
    </row>
    <row r="144" spans="1:10" s="12" customFormat="1">
      <c r="A144" s="20"/>
      <c r="B144" s="82">
        <v>142</v>
      </c>
      <c r="C144" s="17" t="e">
        <f>VLOOKUP($A144,'Contestant Database'!$A$1:$C$349,3,FALSE)</f>
        <v>#N/A</v>
      </c>
      <c r="D144" s="17" t="e">
        <f>VLOOKUP($A144,'Contestant Database'!$A$1:$C$349,2,FALSE)</f>
        <v>#N/A</v>
      </c>
      <c r="E144" s="126"/>
      <c r="F144" s="126"/>
      <c r="G144" s="21">
        <f>IF(E144&gt;0,E144+SUM(C144:C146),0)</f>
        <v>0</v>
      </c>
      <c r="H144" s="13">
        <f>F144</f>
        <v>0</v>
      </c>
      <c r="I144" t="str">
        <f t="shared" si="2"/>
        <v>Set #2</v>
      </c>
      <c r="J144" s="133"/>
    </row>
    <row r="145" spans="1:10" s="12" customFormat="1">
      <c r="A145" s="20"/>
      <c r="B145" s="82">
        <v>143</v>
      </c>
      <c r="C145" s="18" t="e">
        <f>VLOOKUP($A145,'Contestant Database'!$A$1:$C$349,3,FALSE)</f>
        <v>#N/A</v>
      </c>
      <c r="D145" s="18" t="e">
        <f>VLOOKUP($A145,'Contestant Database'!$A$1:$C$349,2,FALSE)</f>
        <v>#N/A</v>
      </c>
      <c r="E145" s="127"/>
      <c r="F145" s="127"/>
      <c r="G145" s="22">
        <f>IF(E144&gt;0,E144+SUM(C144:C146),0)</f>
        <v>0</v>
      </c>
      <c r="H145" s="14">
        <f>F144</f>
        <v>0</v>
      </c>
      <c r="I145" t="str">
        <f t="shared" si="2"/>
        <v>Set #2</v>
      </c>
      <c r="J145" s="134"/>
    </row>
    <row r="146" spans="1:10" s="12" customFormat="1" ht="15" thickBot="1">
      <c r="A146" s="20"/>
      <c r="B146" s="82">
        <v>144</v>
      </c>
      <c r="C146" s="19" t="e">
        <f>VLOOKUP($A146,'Contestant Database'!$A$1:$C$349,3,FALSE)</f>
        <v>#N/A</v>
      </c>
      <c r="D146" s="19" t="e">
        <f>VLOOKUP($A146,'Contestant Database'!$A$1:$C$349,2,FALSE)</f>
        <v>#N/A</v>
      </c>
      <c r="E146" s="128"/>
      <c r="F146" s="128"/>
      <c r="G146" s="23">
        <f>IF(E144&gt;0,E144+SUM(C144:C146),0)</f>
        <v>0</v>
      </c>
      <c r="H146" s="15">
        <f>F144</f>
        <v>0</v>
      </c>
      <c r="I146" t="str">
        <f t="shared" si="2"/>
        <v>Set #2</v>
      </c>
      <c r="J146" s="135"/>
    </row>
    <row r="147" spans="1:10" s="12" customFormat="1">
      <c r="A147" s="20"/>
      <c r="B147" s="82">
        <v>145</v>
      </c>
      <c r="C147" s="17" t="e">
        <f>VLOOKUP($A147,'Contestant Database'!$A$1:$C$349,3,FALSE)</f>
        <v>#N/A</v>
      </c>
      <c r="D147" s="17" t="e">
        <f>VLOOKUP($A147,'Contestant Database'!$A$1:$C$349,2,FALSE)</f>
        <v>#N/A</v>
      </c>
      <c r="E147" s="126"/>
      <c r="F147" s="126"/>
      <c r="G147" s="21">
        <f>IF(E147&gt;0,E147+SUM(C147:C149),0)</f>
        <v>0</v>
      </c>
      <c r="H147" s="13">
        <f>F147</f>
        <v>0</v>
      </c>
      <c r="I147" t="str">
        <f t="shared" si="2"/>
        <v>Set #2</v>
      </c>
      <c r="J147" s="133"/>
    </row>
    <row r="148" spans="1:10" s="12" customFormat="1">
      <c r="A148" s="20"/>
      <c r="B148" s="82">
        <v>146</v>
      </c>
      <c r="C148" s="18" t="e">
        <f>VLOOKUP($A148,'Contestant Database'!$A$1:$C$349,3,FALSE)</f>
        <v>#N/A</v>
      </c>
      <c r="D148" s="18" t="e">
        <f>VLOOKUP($A148,'Contestant Database'!$A$1:$C$349,2,FALSE)</f>
        <v>#N/A</v>
      </c>
      <c r="E148" s="127"/>
      <c r="F148" s="127"/>
      <c r="G148" s="22">
        <f>IF(E147&gt;0,E147+SUM(C147:C149),0)</f>
        <v>0</v>
      </c>
      <c r="H148" s="14">
        <f>F147</f>
        <v>0</v>
      </c>
      <c r="I148" t="str">
        <f t="shared" si="2"/>
        <v>Set #2</v>
      </c>
      <c r="J148" s="134"/>
    </row>
    <row r="149" spans="1:10" s="12" customFormat="1" ht="15" thickBot="1">
      <c r="A149" s="20"/>
      <c r="B149" s="82">
        <v>147</v>
      </c>
      <c r="C149" s="19" t="e">
        <f>VLOOKUP($A149,'Contestant Database'!$A$1:$C$349,3,FALSE)</f>
        <v>#N/A</v>
      </c>
      <c r="D149" s="19" t="e">
        <f>VLOOKUP($A149,'Contestant Database'!$A$1:$C$349,2,FALSE)</f>
        <v>#N/A</v>
      </c>
      <c r="E149" s="128"/>
      <c r="F149" s="128"/>
      <c r="G149" s="23">
        <f>IF(E147&gt;0,E147+SUM(C147:C149),0)</f>
        <v>0</v>
      </c>
      <c r="H149" s="15">
        <f>F147</f>
        <v>0</v>
      </c>
      <c r="I149" t="str">
        <f t="shared" si="2"/>
        <v>Set #2</v>
      </c>
      <c r="J149" s="135"/>
    </row>
    <row r="150" spans="1:10" s="12" customFormat="1">
      <c r="A150" s="20"/>
      <c r="B150" s="82">
        <v>148</v>
      </c>
      <c r="C150" s="17" t="e">
        <f>VLOOKUP($A150,'Contestant Database'!$A$1:$C$349,3,FALSE)</f>
        <v>#N/A</v>
      </c>
      <c r="D150" s="17" t="e">
        <f>VLOOKUP($A150,'Contestant Database'!$A$1:$C$349,2,FALSE)</f>
        <v>#N/A</v>
      </c>
      <c r="E150" s="126"/>
      <c r="F150" s="126"/>
      <c r="G150" s="21">
        <f>IF(E150&gt;0,E150+SUM(C150:C152),0)</f>
        <v>0</v>
      </c>
      <c r="H150" s="13">
        <f>F150</f>
        <v>0</v>
      </c>
      <c r="I150" t="str">
        <f t="shared" si="2"/>
        <v>Set #2</v>
      </c>
      <c r="J150" s="133"/>
    </row>
    <row r="151" spans="1:10" s="12" customFormat="1">
      <c r="A151" s="20"/>
      <c r="B151" s="82">
        <v>149</v>
      </c>
      <c r="C151" s="18" t="e">
        <f>VLOOKUP($A151,'Contestant Database'!$A$1:$C$349,3,FALSE)</f>
        <v>#N/A</v>
      </c>
      <c r="D151" s="18" t="e">
        <f>VLOOKUP($A151,'Contestant Database'!$A$1:$C$349,2,FALSE)</f>
        <v>#N/A</v>
      </c>
      <c r="E151" s="127"/>
      <c r="F151" s="127"/>
      <c r="G151" s="22">
        <f>IF(E150&gt;0,E150+SUM(C150:C152),0)</f>
        <v>0</v>
      </c>
      <c r="H151" s="14">
        <f>F150</f>
        <v>0</v>
      </c>
      <c r="I151" t="str">
        <f t="shared" si="2"/>
        <v>Set #2</v>
      </c>
      <c r="J151" s="134"/>
    </row>
    <row r="152" spans="1:10" s="12" customFormat="1" ht="15" thickBot="1">
      <c r="A152" s="20"/>
      <c r="B152" s="82">
        <v>150</v>
      </c>
      <c r="C152" s="19" t="e">
        <f>VLOOKUP($A152,'Contestant Database'!$A$1:$C$349,3,FALSE)</f>
        <v>#N/A</v>
      </c>
      <c r="D152" s="19" t="e">
        <f>VLOOKUP($A152,'Contestant Database'!$A$1:$C$349,2,FALSE)</f>
        <v>#N/A</v>
      </c>
      <c r="E152" s="128"/>
      <c r="F152" s="128"/>
      <c r="G152" s="23">
        <f>IF(E150&gt;0,E150+SUM(C150:C152),0)</f>
        <v>0</v>
      </c>
      <c r="H152" s="15">
        <f>F150</f>
        <v>0</v>
      </c>
      <c r="I152" t="str">
        <f t="shared" si="2"/>
        <v>Set #2</v>
      </c>
      <c r="J152" s="135"/>
    </row>
    <row r="153" spans="1:10" s="12" customFormat="1">
      <c r="A153" s="20"/>
      <c r="B153" s="82">
        <v>151</v>
      </c>
      <c r="C153" s="17" t="e">
        <f>VLOOKUP($A153,'Contestant Database'!$A$1:$C$349,3,FALSE)</f>
        <v>#N/A</v>
      </c>
      <c r="D153" s="17" t="e">
        <f>VLOOKUP($A153,'Contestant Database'!$A$1:$C$349,2,FALSE)</f>
        <v>#N/A</v>
      </c>
      <c r="E153" s="126"/>
      <c r="F153" s="126"/>
      <c r="G153" s="21">
        <f>IF(E153&gt;0,E153+SUM(C153:C155),0)</f>
        <v>0</v>
      </c>
      <c r="H153" s="13">
        <f>F153</f>
        <v>0</v>
      </c>
      <c r="I153" t="str">
        <f t="shared" si="2"/>
        <v>Set #2</v>
      </c>
      <c r="J153" s="133"/>
    </row>
    <row r="154" spans="1:10" s="12" customFormat="1">
      <c r="A154" s="20"/>
      <c r="B154" s="82">
        <v>152</v>
      </c>
      <c r="C154" s="18" t="e">
        <f>VLOOKUP($A154,'Contestant Database'!$A$1:$C$349,3,FALSE)</f>
        <v>#N/A</v>
      </c>
      <c r="D154" s="18" t="e">
        <f>VLOOKUP($A154,'Contestant Database'!$A$1:$C$349,2,FALSE)</f>
        <v>#N/A</v>
      </c>
      <c r="E154" s="127"/>
      <c r="F154" s="127"/>
      <c r="G154" s="22">
        <f>IF(E153&gt;0,E153+SUM(C153:C155),0)</f>
        <v>0</v>
      </c>
      <c r="H154" s="14">
        <f>F153</f>
        <v>0</v>
      </c>
      <c r="I154" t="str">
        <f t="shared" si="2"/>
        <v>Set #2</v>
      </c>
      <c r="J154" s="134"/>
    </row>
    <row r="155" spans="1:10" s="12" customFormat="1" ht="15" thickBot="1">
      <c r="A155" s="20"/>
      <c r="B155" s="82">
        <v>153</v>
      </c>
      <c r="C155" s="19" t="e">
        <f>VLOOKUP($A155,'Contestant Database'!$A$1:$C$349,3,FALSE)</f>
        <v>#N/A</v>
      </c>
      <c r="D155" s="19" t="e">
        <f>VLOOKUP($A155,'Contestant Database'!$A$1:$C$349,2,FALSE)</f>
        <v>#N/A</v>
      </c>
      <c r="E155" s="128"/>
      <c r="F155" s="128"/>
      <c r="G155" s="23">
        <f>IF(E153&gt;0,E153+SUM(C153:C155),0)</f>
        <v>0</v>
      </c>
      <c r="H155" s="15">
        <f>F153</f>
        <v>0</v>
      </c>
      <c r="I155" t="str">
        <f t="shared" si="2"/>
        <v>Set #2</v>
      </c>
      <c r="J155" s="135"/>
    </row>
    <row r="156" spans="1:10" s="12" customFormat="1">
      <c r="A156" s="20"/>
      <c r="B156" s="82">
        <v>154</v>
      </c>
      <c r="C156" s="17" t="e">
        <f>VLOOKUP($A156,'Contestant Database'!$A$1:$C$349,3,FALSE)</f>
        <v>#N/A</v>
      </c>
      <c r="D156" s="17" t="e">
        <f>VLOOKUP($A156,'Contestant Database'!$A$1:$C$349,2,FALSE)</f>
        <v>#N/A</v>
      </c>
      <c r="E156" s="126"/>
      <c r="F156" s="126"/>
      <c r="G156" s="21">
        <f>IF(E156&gt;0,E156+SUM(C156:C158),0)</f>
        <v>0</v>
      </c>
      <c r="H156" s="13">
        <f>F156</f>
        <v>0</v>
      </c>
      <c r="I156" t="str">
        <f t="shared" si="2"/>
        <v>Set #2</v>
      </c>
      <c r="J156" s="133"/>
    </row>
    <row r="157" spans="1:10" s="12" customFormat="1">
      <c r="A157" s="20"/>
      <c r="B157" s="82">
        <v>155</v>
      </c>
      <c r="C157" s="18" t="e">
        <f>VLOOKUP($A157,'Contestant Database'!$A$1:$C$349,3,FALSE)</f>
        <v>#N/A</v>
      </c>
      <c r="D157" s="18" t="e">
        <f>VLOOKUP($A157,'Contestant Database'!$A$1:$C$349,2,FALSE)</f>
        <v>#N/A</v>
      </c>
      <c r="E157" s="127"/>
      <c r="F157" s="127"/>
      <c r="G157" s="22">
        <f>IF(E156&gt;0,E156+SUM(C156:C158),0)</f>
        <v>0</v>
      </c>
      <c r="H157" s="14">
        <f>F156</f>
        <v>0</v>
      </c>
      <c r="I157" t="str">
        <f t="shared" si="2"/>
        <v>Set #2</v>
      </c>
      <c r="J157" s="134"/>
    </row>
    <row r="158" spans="1:10" s="12" customFormat="1" ht="15" thickBot="1">
      <c r="A158" s="20"/>
      <c r="B158" s="82">
        <v>156</v>
      </c>
      <c r="C158" s="19" t="e">
        <f>VLOOKUP($A158,'Contestant Database'!$A$1:$C$349,3,FALSE)</f>
        <v>#N/A</v>
      </c>
      <c r="D158" s="19" t="e">
        <f>VLOOKUP($A158,'Contestant Database'!$A$1:$C$349,2,FALSE)</f>
        <v>#N/A</v>
      </c>
      <c r="E158" s="128"/>
      <c r="F158" s="128"/>
      <c r="G158" s="23">
        <f>IF(E156&gt;0,E156+SUM(C156:C158),0)</f>
        <v>0</v>
      </c>
      <c r="H158" s="15">
        <f>F156</f>
        <v>0</v>
      </c>
      <c r="I158" t="str">
        <f t="shared" si="2"/>
        <v>Set #2</v>
      </c>
      <c r="J158" s="135"/>
    </row>
    <row r="159" spans="1:10" s="12" customFormat="1">
      <c r="A159" s="20"/>
      <c r="B159" s="82">
        <v>157</v>
      </c>
      <c r="C159" s="17" t="e">
        <f>VLOOKUP($A159,'Contestant Database'!$A$1:$C$349,3,FALSE)</f>
        <v>#N/A</v>
      </c>
      <c r="D159" s="17" t="e">
        <f>VLOOKUP($A159,'Contestant Database'!$A$1:$C$349,2,FALSE)</f>
        <v>#N/A</v>
      </c>
      <c r="E159" s="126"/>
      <c r="F159" s="126"/>
      <c r="G159" s="21">
        <f>IF(E159&gt;0,E159+SUM(C159:C161),0)</f>
        <v>0</v>
      </c>
      <c r="H159" s="13">
        <f>F159</f>
        <v>0</v>
      </c>
      <c r="I159" t="str">
        <f t="shared" si="2"/>
        <v>Set #2</v>
      </c>
      <c r="J159" s="133"/>
    </row>
    <row r="160" spans="1:10" s="12" customFormat="1">
      <c r="A160" s="20"/>
      <c r="B160" s="82">
        <v>158</v>
      </c>
      <c r="C160" s="18" t="e">
        <f>VLOOKUP($A160,'Contestant Database'!$A$1:$C$349,3,FALSE)</f>
        <v>#N/A</v>
      </c>
      <c r="D160" s="18" t="e">
        <f>VLOOKUP($A160,'Contestant Database'!$A$1:$C$349,2,FALSE)</f>
        <v>#N/A</v>
      </c>
      <c r="E160" s="127"/>
      <c r="F160" s="127"/>
      <c r="G160" s="22">
        <f>IF(E159&gt;0,E159+SUM(C159:C161),0)</f>
        <v>0</v>
      </c>
      <c r="H160" s="14">
        <f>F159</f>
        <v>0</v>
      </c>
      <c r="I160" t="str">
        <f t="shared" si="2"/>
        <v>Set #2</v>
      </c>
      <c r="J160" s="134"/>
    </row>
    <row r="161" spans="1:10" s="12" customFormat="1" ht="15" thickBot="1">
      <c r="A161" s="20"/>
      <c r="B161" s="82">
        <v>159</v>
      </c>
      <c r="C161" s="19" t="e">
        <f>VLOOKUP($A161,'Contestant Database'!$A$1:$C$349,3,FALSE)</f>
        <v>#N/A</v>
      </c>
      <c r="D161" s="19" t="e">
        <f>VLOOKUP($A161,'Contestant Database'!$A$1:$C$349,2,FALSE)</f>
        <v>#N/A</v>
      </c>
      <c r="E161" s="128"/>
      <c r="F161" s="128"/>
      <c r="G161" s="23">
        <f>IF(E159&gt;0,E159+SUM(C159:C161),0)</f>
        <v>0</v>
      </c>
      <c r="H161" s="15">
        <f>F159</f>
        <v>0</v>
      </c>
      <c r="I161" t="str">
        <f t="shared" si="2"/>
        <v>Set #2</v>
      </c>
      <c r="J161" s="135"/>
    </row>
    <row r="162" spans="1:10" s="12" customFormat="1">
      <c r="A162" s="20"/>
      <c r="B162" s="82">
        <v>160</v>
      </c>
      <c r="C162" s="17" t="e">
        <f>VLOOKUP($A162,'Contestant Database'!$A$1:$C$349,3,FALSE)</f>
        <v>#N/A</v>
      </c>
      <c r="D162" s="17" t="e">
        <f>VLOOKUP($A162,'Contestant Database'!$A$1:$C$349,2,FALSE)</f>
        <v>#N/A</v>
      </c>
      <c r="E162" s="126"/>
      <c r="F162" s="126"/>
      <c r="G162" s="21">
        <f>IF(E162&gt;0,E162+SUM(C162:C164),0)</f>
        <v>0</v>
      </c>
      <c r="H162" s="13">
        <f>F162</f>
        <v>0</v>
      </c>
      <c r="I162" t="str">
        <f t="shared" si="2"/>
        <v>Set #2</v>
      </c>
      <c r="J162" s="133"/>
    </row>
    <row r="163" spans="1:10" s="12" customFormat="1">
      <c r="A163" s="20"/>
      <c r="B163" s="82">
        <v>161</v>
      </c>
      <c r="C163" s="18" t="e">
        <f>VLOOKUP($A163,'Contestant Database'!$A$1:$C$349,3,FALSE)</f>
        <v>#N/A</v>
      </c>
      <c r="D163" s="18" t="e">
        <f>VLOOKUP($A163,'Contestant Database'!$A$1:$C$349,2,FALSE)</f>
        <v>#N/A</v>
      </c>
      <c r="E163" s="127"/>
      <c r="F163" s="127"/>
      <c r="G163" s="22">
        <f>IF(E162&gt;0,E162+SUM(C162:C164),0)</f>
        <v>0</v>
      </c>
      <c r="H163" s="14">
        <f>F162</f>
        <v>0</v>
      </c>
      <c r="I163" t="str">
        <f t="shared" si="2"/>
        <v>Set #2</v>
      </c>
      <c r="J163" s="134"/>
    </row>
    <row r="164" spans="1:10" s="12" customFormat="1" ht="15" thickBot="1">
      <c r="A164" s="20"/>
      <c r="B164" s="82">
        <v>162</v>
      </c>
      <c r="C164" s="19" t="e">
        <f>VLOOKUP($A164,'Contestant Database'!$A$1:$C$349,3,FALSE)</f>
        <v>#N/A</v>
      </c>
      <c r="D164" s="19" t="e">
        <f>VLOOKUP($A164,'Contestant Database'!$A$1:$C$349,2,FALSE)</f>
        <v>#N/A</v>
      </c>
      <c r="E164" s="128"/>
      <c r="F164" s="128"/>
      <c r="G164" s="23">
        <f>IF(E162&gt;0,E162+SUM(C162:C164),0)</f>
        <v>0</v>
      </c>
      <c r="H164" s="15">
        <f>F162</f>
        <v>0</v>
      </c>
      <c r="I164" t="str">
        <f t="shared" si="2"/>
        <v>Set #2</v>
      </c>
      <c r="J164" s="135"/>
    </row>
    <row r="165" spans="1:10" s="12" customFormat="1">
      <c r="A165" s="20"/>
      <c r="B165" s="82">
        <v>163</v>
      </c>
      <c r="C165" s="17" t="e">
        <f>VLOOKUP($A165,'Contestant Database'!$A$1:$C$349,3,FALSE)</f>
        <v>#N/A</v>
      </c>
      <c r="D165" s="17" t="e">
        <f>VLOOKUP($A165,'Contestant Database'!$A$1:$C$349,2,FALSE)</f>
        <v>#N/A</v>
      </c>
      <c r="E165" s="126"/>
      <c r="F165" s="126"/>
      <c r="G165" s="21">
        <f>IF(E165&gt;0,E165+SUM(C165:C167),0)</f>
        <v>0</v>
      </c>
      <c r="H165" s="13">
        <f>F165</f>
        <v>0</v>
      </c>
      <c r="I165" t="str">
        <f t="shared" si="2"/>
        <v>Set #2</v>
      </c>
      <c r="J165" s="133"/>
    </row>
    <row r="166" spans="1:10" s="12" customFormat="1">
      <c r="A166" s="20"/>
      <c r="B166" s="82">
        <v>164</v>
      </c>
      <c r="C166" s="18" t="e">
        <f>VLOOKUP($A166,'Contestant Database'!$A$1:$C$349,3,FALSE)</f>
        <v>#N/A</v>
      </c>
      <c r="D166" s="18" t="e">
        <f>VLOOKUP($A166,'Contestant Database'!$A$1:$C$349,2,FALSE)</f>
        <v>#N/A</v>
      </c>
      <c r="E166" s="127"/>
      <c r="F166" s="127"/>
      <c r="G166" s="22">
        <f>IF(E165&gt;0,E165+SUM(C165:C167),0)</f>
        <v>0</v>
      </c>
      <c r="H166" s="14">
        <f>F165</f>
        <v>0</v>
      </c>
      <c r="I166" t="str">
        <f t="shared" si="2"/>
        <v>Set #2</v>
      </c>
      <c r="J166" s="134"/>
    </row>
    <row r="167" spans="1:10" s="12" customFormat="1" ht="15" thickBot="1">
      <c r="A167" s="20"/>
      <c r="B167" s="82">
        <v>165</v>
      </c>
      <c r="C167" s="19" t="e">
        <f>VLOOKUP($A167,'Contestant Database'!$A$1:$C$349,3,FALSE)</f>
        <v>#N/A</v>
      </c>
      <c r="D167" s="19" t="e">
        <f>VLOOKUP($A167,'Contestant Database'!$A$1:$C$349,2,FALSE)</f>
        <v>#N/A</v>
      </c>
      <c r="E167" s="128"/>
      <c r="F167" s="128"/>
      <c r="G167" s="23">
        <f>IF(E165&gt;0,E165+SUM(C165:C167),0)</f>
        <v>0</v>
      </c>
      <c r="H167" s="15">
        <f>F165</f>
        <v>0</v>
      </c>
      <c r="I167" t="str">
        <f t="shared" si="2"/>
        <v>Set #2</v>
      </c>
      <c r="J167" s="135"/>
    </row>
    <row r="168" spans="1:10" s="12" customFormat="1">
      <c r="A168" s="20"/>
      <c r="B168" s="82">
        <v>166</v>
      </c>
      <c r="C168" s="17" t="e">
        <f>VLOOKUP($A168,'Contestant Database'!$A$1:$C$349,3,FALSE)</f>
        <v>#N/A</v>
      </c>
      <c r="D168" s="17" t="e">
        <f>VLOOKUP($A168,'Contestant Database'!$A$1:$C$349,2,FALSE)</f>
        <v>#N/A</v>
      </c>
      <c r="E168" s="126"/>
      <c r="F168" s="126"/>
      <c r="G168" s="21">
        <f>IF(E168&gt;0,E168+SUM(C168:C170),0)</f>
        <v>0</v>
      </c>
      <c r="H168" s="13">
        <f>F168</f>
        <v>0</v>
      </c>
      <c r="I168" t="str">
        <f t="shared" si="2"/>
        <v>Set #2</v>
      </c>
      <c r="J168" s="133"/>
    </row>
    <row r="169" spans="1:10" s="12" customFormat="1">
      <c r="A169" s="20"/>
      <c r="B169" s="82">
        <v>167</v>
      </c>
      <c r="C169" s="18" t="e">
        <f>VLOOKUP($A169,'Contestant Database'!$A$1:$C$349,3,FALSE)</f>
        <v>#N/A</v>
      </c>
      <c r="D169" s="18" t="e">
        <f>VLOOKUP($A169,'Contestant Database'!$A$1:$C$349,2,FALSE)</f>
        <v>#N/A</v>
      </c>
      <c r="E169" s="127"/>
      <c r="F169" s="127"/>
      <c r="G169" s="22">
        <f>IF(E168&gt;0,E168+SUM(C168:C170),0)</f>
        <v>0</v>
      </c>
      <c r="H169" s="14">
        <f>F168</f>
        <v>0</v>
      </c>
      <c r="I169" t="str">
        <f t="shared" si="2"/>
        <v>Set #2</v>
      </c>
      <c r="J169" s="134"/>
    </row>
    <row r="170" spans="1:10" s="12" customFormat="1" ht="15" thickBot="1">
      <c r="A170" s="20"/>
      <c r="B170" s="82">
        <v>168</v>
      </c>
      <c r="C170" s="19" t="e">
        <f>VLOOKUP($A170,'Contestant Database'!$A$1:$C$349,3,FALSE)</f>
        <v>#N/A</v>
      </c>
      <c r="D170" s="19" t="e">
        <f>VLOOKUP($A170,'Contestant Database'!$A$1:$C$349,2,FALSE)</f>
        <v>#N/A</v>
      </c>
      <c r="E170" s="128"/>
      <c r="F170" s="128"/>
      <c r="G170" s="23">
        <f>IF(E168&gt;0,E168+SUM(C168:C170),0)</f>
        <v>0</v>
      </c>
      <c r="H170" s="15">
        <f>F168</f>
        <v>0</v>
      </c>
      <c r="I170" t="str">
        <f t="shared" si="2"/>
        <v>Set #2</v>
      </c>
      <c r="J170" s="135"/>
    </row>
    <row r="171" spans="1:10" s="12" customFormat="1">
      <c r="A171" s="20"/>
      <c r="B171" s="82">
        <v>169</v>
      </c>
      <c r="C171" s="17" t="e">
        <f>VLOOKUP($A171,'Contestant Database'!$A$1:$C$349,3,FALSE)</f>
        <v>#N/A</v>
      </c>
      <c r="D171" s="17" t="e">
        <f>VLOOKUP($A171,'Contestant Database'!$A$1:$C$349,2,FALSE)</f>
        <v>#N/A</v>
      </c>
      <c r="E171" s="126"/>
      <c r="F171" s="126"/>
      <c r="G171" s="21">
        <f>IF(E171&gt;0,E171+SUM(C171:C173),0)</f>
        <v>0</v>
      </c>
      <c r="H171" s="13">
        <f>F171</f>
        <v>0</v>
      </c>
      <c r="I171" t="str">
        <f t="shared" si="2"/>
        <v>Set #2</v>
      </c>
      <c r="J171" s="133"/>
    </row>
    <row r="172" spans="1:10" s="12" customFormat="1">
      <c r="A172" s="20"/>
      <c r="B172" s="82">
        <v>170</v>
      </c>
      <c r="C172" s="18" t="e">
        <f>VLOOKUP($A172,'Contestant Database'!$A$1:$C$349,3,FALSE)</f>
        <v>#N/A</v>
      </c>
      <c r="D172" s="18" t="e">
        <f>VLOOKUP($A172,'Contestant Database'!$A$1:$C$349,2,FALSE)</f>
        <v>#N/A</v>
      </c>
      <c r="E172" s="127"/>
      <c r="F172" s="127"/>
      <c r="G172" s="22">
        <f>IF(E171&gt;0,E171+SUM(C171:C173),0)</f>
        <v>0</v>
      </c>
      <c r="H172" s="14">
        <f>F171</f>
        <v>0</v>
      </c>
      <c r="I172" t="str">
        <f t="shared" si="2"/>
        <v>Set #2</v>
      </c>
      <c r="J172" s="134"/>
    </row>
    <row r="173" spans="1:10" s="12" customFormat="1" ht="15" thickBot="1">
      <c r="A173" s="20"/>
      <c r="B173" s="82">
        <v>171</v>
      </c>
      <c r="C173" s="19" t="e">
        <f>VLOOKUP($A173,'Contestant Database'!$A$1:$C$349,3,FALSE)</f>
        <v>#N/A</v>
      </c>
      <c r="D173" s="19" t="e">
        <f>VLOOKUP($A173,'Contestant Database'!$A$1:$C$349,2,FALSE)</f>
        <v>#N/A</v>
      </c>
      <c r="E173" s="128"/>
      <c r="F173" s="128"/>
      <c r="G173" s="23">
        <f>IF(E171&gt;0,E171+SUM(C171:C173),0)</f>
        <v>0</v>
      </c>
      <c r="H173" s="15">
        <f>F171</f>
        <v>0</v>
      </c>
      <c r="I173" t="str">
        <f t="shared" si="2"/>
        <v>Set #2</v>
      </c>
      <c r="J173" s="135"/>
    </row>
    <row r="174" spans="1:10" s="12" customFormat="1">
      <c r="A174" s="20"/>
      <c r="B174" s="82">
        <v>172</v>
      </c>
      <c r="C174" s="17" t="e">
        <f>VLOOKUP($A174,'Contestant Database'!$A$1:$C$349,3,FALSE)</f>
        <v>#N/A</v>
      </c>
      <c r="D174" s="17" t="e">
        <f>VLOOKUP($A174,'Contestant Database'!$A$1:$C$349,2,FALSE)</f>
        <v>#N/A</v>
      </c>
      <c r="E174" s="126"/>
      <c r="F174" s="126"/>
      <c r="G174" s="21">
        <f>IF(E174&gt;0,E174+SUM(C174:C176),0)</f>
        <v>0</v>
      </c>
      <c r="H174" s="13">
        <f>F174</f>
        <v>0</v>
      </c>
      <c r="I174" t="str">
        <f t="shared" si="2"/>
        <v>Set #2</v>
      </c>
      <c r="J174" s="133"/>
    </row>
    <row r="175" spans="1:10" s="12" customFormat="1">
      <c r="A175" s="20"/>
      <c r="B175" s="82">
        <v>173</v>
      </c>
      <c r="C175" s="18" t="e">
        <f>VLOOKUP($A175,'Contestant Database'!$A$1:$C$349,3,FALSE)</f>
        <v>#N/A</v>
      </c>
      <c r="D175" s="18" t="e">
        <f>VLOOKUP($A175,'Contestant Database'!$A$1:$C$349,2,FALSE)</f>
        <v>#N/A</v>
      </c>
      <c r="E175" s="127"/>
      <c r="F175" s="127"/>
      <c r="G175" s="22">
        <f>IF(E174&gt;0,E174+SUM(C174:C176),0)</f>
        <v>0</v>
      </c>
      <c r="H175" s="14">
        <f>F174</f>
        <v>0</v>
      </c>
      <c r="I175" t="str">
        <f t="shared" si="2"/>
        <v>Set #2</v>
      </c>
      <c r="J175" s="134"/>
    </row>
    <row r="176" spans="1:10" s="12" customFormat="1" ht="15" thickBot="1">
      <c r="A176" s="20"/>
      <c r="B176" s="82">
        <v>174</v>
      </c>
      <c r="C176" s="19" t="e">
        <f>VLOOKUP($A176,'Contestant Database'!$A$1:$C$349,3,FALSE)</f>
        <v>#N/A</v>
      </c>
      <c r="D176" s="19" t="e">
        <f>VLOOKUP($A176,'Contestant Database'!$A$1:$C$349,2,FALSE)</f>
        <v>#N/A</v>
      </c>
      <c r="E176" s="128"/>
      <c r="F176" s="128"/>
      <c r="G176" s="23">
        <f>IF(E174&gt;0,E174+SUM(C174:C176),0)</f>
        <v>0</v>
      </c>
      <c r="H176" s="15">
        <f>F174</f>
        <v>0</v>
      </c>
      <c r="I176" t="str">
        <f t="shared" si="2"/>
        <v>Set #2</v>
      </c>
      <c r="J176" s="135"/>
    </row>
    <row r="177" spans="1:10" s="12" customFormat="1">
      <c r="A177" s="20"/>
      <c r="B177" s="82">
        <v>175</v>
      </c>
      <c r="C177" s="17" t="e">
        <f>VLOOKUP($A177,'Contestant Database'!$A$1:$C$349,3,FALSE)</f>
        <v>#N/A</v>
      </c>
      <c r="D177" s="17" t="e">
        <f>VLOOKUP($A177,'Contestant Database'!$A$1:$C$349,2,FALSE)</f>
        <v>#N/A</v>
      </c>
      <c r="E177" s="126"/>
      <c r="F177" s="126"/>
      <c r="G177" s="21">
        <f>IF(E177&gt;0,E177+SUM(C177:C179),0)</f>
        <v>0</v>
      </c>
      <c r="H177" s="13">
        <f>F177</f>
        <v>0</v>
      </c>
      <c r="I177" t="str">
        <f t="shared" si="2"/>
        <v>Set #2</v>
      </c>
      <c r="J177" s="133"/>
    </row>
    <row r="178" spans="1:10" s="12" customFormat="1">
      <c r="A178" s="20"/>
      <c r="B178" s="82">
        <v>176</v>
      </c>
      <c r="C178" s="18" t="e">
        <f>VLOOKUP($A178,'Contestant Database'!$A$1:$C$349,3,FALSE)</f>
        <v>#N/A</v>
      </c>
      <c r="D178" s="18" t="e">
        <f>VLOOKUP($A178,'Contestant Database'!$A$1:$C$349,2,FALSE)</f>
        <v>#N/A</v>
      </c>
      <c r="E178" s="127"/>
      <c r="F178" s="127"/>
      <c r="G178" s="22">
        <f>IF(E177&gt;0,E177+SUM(C177:C179),0)</f>
        <v>0</v>
      </c>
      <c r="H178" s="14">
        <f>F177</f>
        <v>0</v>
      </c>
      <c r="I178" t="str">
        <f t="shared" si="2"/>
        <v>Set #2</v>
      </c>
      <c r="J178" s="134"/>
    </row>
    <row r="179" spans="1:10" s="12" customFormat="1" ht="15" thickBot="1">
      <c r="A179" s="20"/>
      <c r="B179" s="82">
        <v>177</v>
      </c>
      <c r="C179" s="19" t="e">
        <f>VLOOKUP($A179,'Contestant Database'!$A$1:$C$349,3,FALSE)</f>
        <v>#N/A</v>
      </c>
      <c r="D179" s="19" t="e">
        <f>VLOOKUP($A179,'Contestant Database'!$A$1:$C$349,2,FALSE)</f>
        <v>#N/A</v>
      </c>
      <c r="E179" s="128"/>
      <c r="F179" s="128"/>
      <c r="G179" s="23">
        <f>IF(E177&gt;0,E177+SUM(C177:C179),0)</f>
        <v>0</v>
      </c>
      <c r="H179" s="15">
        <f>F177</f>
        <v>0</v>
      </c>
      <c r="I179" t="str">
        <f t="shared" si="2"/>
        <v>Set #2</v>
      </c>
      <c r="J179" s="135"/>
    </row>
    <row r="180" spans="1:10" s="12" customFormat="1">
      <c r="A180" s="20"/>
      <c r="B180" s="82">
        <v>178</v>
      </c>
      <c r="C180" s="17" t="e">
        <f>VLOOKUP($A180,'Contestant Database'!$A$1:$C$349,3,FALSE)</f>
        <v>#N/A</v>
      </c>
      <c r="D180" s="17" t="e">
        <f>VLOOKUP($A180,'Contestant Database'!$A$1:$C$349,2,FALSE)</f>
        <v>#N/A</v>
      </c>
      <c r="E180" s="126"/>
      <c r="F180" s="126"/>
      <c r="G180" s="21">
        <f>IF(E180&gt;0,E180+SUM(C180:C182),0)</f>
        <v>0</v>
      </c>
      <c r="H180" s="13">
        <f>F180</f>
        <v>0</v>
      </c>
      <c r="I180" t="str">
        <f t="shared" si="2"/>
        <v>Set #2</v>
      </c>
      <c r="J180" s="133"/>
    </row>
    <row r="181" spans="1:10" s="12" customFormat="1">
      <c r="A181" s="20"/>
      <c r="B181" s="82">
        <v>179</v>
      </c>
      <c r="C181" s="18" t="e">
        <f>VLOOKUP($A181,'Contestant Database'!$A$1:$C$349,3,FALSE)</f>
        <v>#N/A</v>
      </c>
      <c r="D181" s="18" t="e">
        <f>VLOOKUP($A181,'Contestant Database'!$A$1:$C$349,2,FALSE)</f>
        <v>#N/A</v>
      </c>
      <c r="E181" s="127"/>
      <c r="F181" s="127"/>
      <c r="G181" s="22">
        <f>IF(E180&gt;0,E180+SUM(C180:C182),0)</f>
        <v>0</v>
      </c>
      <c r="H181" s="14">
        <f>F180</f>
        <v>0</v>
      </c>
      <c r="I181" t="str">
        <f t="shared" si="2"/>
        <v>Set #2</v>
      </c>
      <c r="J181" s="134"/>
    </row>
    <row r="182" spans="1:10" s="12" customFormat="1" ht="15" thickBot="1">
      <c r="A182" s="20"/>
      <c r="B182" s="82">
        <v>180</v>
      </c>
      <c r="C182" s="19" t="e">
        <f>VLOOKUP($A182,'Contestant Database'!$A$1:$C$349,3,FALSE)</f>
        <v>#N/A</v>
      </c>
      <c r="D182" s="19" t="e">
        <f>VLOOKUP($A182,'Contestant Database'!$A$1:$C$349,2,FALSE)</f>
        <v>#N/A</v>
      </c>
      <c r="E182" s="128"/>
      <c r="F182" s="128"/>
      <c r="G182" s="23">
        <f>IF(E180&gt;0,E180+SUM(C180:C182),0)</f>
        <v>0</v>
      </c>
      <c r="H182" s="15">
        <f>F180</f>
        <v>0</v>
      </c>
      <c r="I182" t="str">
        <f t="shared" si="2"/>
        <v>Set #2</v>
      </c>
      <c r="J182" s="135"/>
    </row>
    <row r="183" spans="1:10" s="12" customFormat="1">
      <c r="A183" s="20"/>
      <c r="B183" s="82">
        <v>181</v>
      </c>
      <c r="C183" s="17" t="e">
        <f>VLOOKUP($A183,'Contestant Database'!$A$1:$C$349,3,FALSE)</f>
        <v>#N/A</v>
      </c>
      <c r="D183" s="17" t="e">
        <f>VLOOKUP($A183,'Contestant Database'!$A$1:$C$349,2,FALSE)</f>
        <v>#N/A</v>
      </c>
      <c r="E183" s="126"/>
      <c r="F183" s="126"/>
      <c r="G183" s="21">
        <f>IF(E183&gt;0,E183+SUM(C183:C185),0)</f>
        <v>0</v>
      </c>
      <c r="H183" s="13">
        <f>F183</f>
        <v>0</v>
      </c>
      <c r="I183" t="str">
        <f t="shared" si="2"/>
        <v>Set #2</v>
      </c>
      <c r="J183" s="133"/>
    </row>
    <row r="184" spans="1:10" s="12" customFormat="1">
      <c r="A184" s="20"/>
      <c r="B184" s="82">
        <v>182</v>
      </c>
      <c r="C184" s="18" t="e">
        <f>VLOOKUP($A184,'Contestant Database'!$A$1:$C$349,3,FALSE)</f>
        <v>#N/A</v>
      </c>
      <c r="D184" s="18" t="e">
        <f>VLOOKUP($A184,'Contestant Database'!$A$1:$C$349,2,FALSE)</f>
        <v>#N/A</v>
      </c>
      <c r="E184" s="127"/>
      <c r="F184" s="127"/>
      <c r="G184" s="22">
        <f>IF(E183&gt;0,E183+SUM(C183:C185),0)</f>
        <v>0</v>
      </c>
      <c r="H184" s="14">
        <f>F183</f>
        <v>0</v>
      </c>
      <c r="I184" t="str">
        <f t="shared" si="2"/>
        <v>Set #2</v>
      </c>
      <c r="J184" s="134"/>
    </row>
    <row r="185" spans="1:10" s="12" customFormat="1" ht="15" thickBot="1">
      <c r="A185" s="20"/>
      <c r="B185" s="82">
        <v>183</v>
      </c>
      <c r="C185" s="19" t="e">
        <f>VLOOKUP($A185,'Contestant Database'!$A$1:$C$349,3,FALSE)</f>
        <v>#N/A</v>
      </c>
      <c r="D185" s="19" t="e">
        <f>VLOOKUP($A185,'Contestant Database'!$A$1:$C$349,2,FALSE)</f>
        <v>#N/A</v>
      </c>
      <c r="E185" s="128"/>
      <c r="F185" s="128"/>
      <c r="G185" s="23">
        <f>IF(E183&gt;0,E183+SUM(C183:C185),0)</f>
        <v>0</v>
      </c>
      <c r="H185" s="15">
        <f>F183</f>
        <v>0</v>
      </c>
      <c r="I185" t="str">
        <f t="shared" si="2"/>
        <v>Set #2</v>
      </c>
      <c r="J185" s="135"/>
    </row>
    <row r="186" spans="1:10" s="12" customFormat="1">
      <c r="A186" s="20"/>
      <c r="B186" s="82">
        <v>184</v>
      </c>
      <c r="C186" s="17" t="e">
        <f>VLOOKUP($A186,'Contestant Database'!$A$1:$C$349,3,FALSE)</f>
        <v>#N/A</v>
      </c>
      <c r="D186" s="17" t="e">
        <f>VLOOKUP($A186,'Contestant Database'!$A$1:$C$349,2,FALSE)</f>
        <v>#N/A</v>
      </c>
      <c r="E186" s="126"/>
      <c r="F186" s="126"/>
      <c r="G186" s="21">
        <f>IF(E186&gt;0,E186+SUM(C186:C188),0)</f>
        <v>0</v>
      </c>
      <c r="H186" s="13">
        <f>F186</f>
        <v>0</v>
      </c>
      <c r="I186" t="str">
        <f t="shared" si="2"/>
        <v>Set #2</v>
      </c>
      <c r="J186" s="133"/>
    </row>
    <row r="187" spans="1:10" s="12" customFormat="1">
      <c r="A187" s="20"/>
      <c r="B187" s="82">
        <v>185</v>
      </c>
      <c r="C187" s="18" t="e">
        <f>VLOOKUP($A187,'Contestant Database'!$A$1:$C$349,3,FALSE)</f>
        <v>#N/A</v>
      </c>
      <c r="D187" s="18" t="e">
        <f>VLOOKUP($A187,'Contestant Database'!$A$1:$C$349,2,FALSE)</f>
        <v>#N/A</v>
      </c>
      <c r="E187" s="127"/>
      <c r="F187" s="127"/>
      <c r="G187" s="22">
        <f>IF(E186&gt;0,E186+SUM(C186:C188),0)</f>
        <v>0</v>
      </c>
      <c r="H187" s="14">
        <f>F186</f>
        <v>0</v>
      </c>
      <c r="I187" t="str">
        <f t="shared" si="2"/>
        <v>Set #2</v>
      </c>
      <c r="J187" s="134"/>
    </row>
    <row r="188" spans="1:10" s="12" customFormat="1" ht="15" thickBot="1">
      <c r="A188" s="20"/>
      <c r="B188" s="82">
        <v>186</v>
      </c>
      <c r="C188" s="19" t="e">
        <f>VLOOKUP($A188,'Contestant Database'!$A$1:$C$349,3,FALSE)</f>
        <v>#N/A</v>
      </c>
      <c r="D188" s="19" t="e">
        <f>VLOOKUP($A188,'Contestant Database'!$A$1:$C$349,2,FALSE)</f>
        <v>#N/A</v>
      </c>
      <c r="E188" s="128"/>
      <c r="F188" s="128"/>
      <c r="G188" s="23">
        <f>IF(E186&gt;0,E186+SUM(C186:C188),0)</f>
        <v>0</v>
      </c>
      <c r="H188" s="15">
        <f>F186</f>
        <v>0</v>
      </c>
      <c r="I188" t="str">
        <f t="shared" si="2"/>
        <v>Set #2</v>
      </c>
      <c r="J188" s="135"/>
    </row>
    <row r="189" spans="1:10" s="12" customFormat="1">
      <c r="A189" s="20"/>
      <c r="B189" s="82">
        <v>187</v>
      </c>
      <c r="C189" s="17" t="e">
        <f>VLOOKUP($A189,'Contestant Database'!$A$1:$C$349,3,FALSE)</f>
        <v>#N/A</v>
      </c>
      <c r="D189" s="17" t="e">
        <f>VLOOKUP($A189,'Contestant Database'!$A$1:$C$349,2,FALSE)</f>
        <v>#N/A</v>
      </c>
      <c r="E189" s="126"/>
      <c r="F189" s="126"/>
      <c r="G189" s="21">
        <f>IF(E189&gt;0,E189+SUM(C189:C191),0)</f>
        <v>0</v>
      </c>
      <c r="H189" s="13">
        <f>F189</f>
        <v>0</v>
      </c>
      <c r="I189" t="str">
        <f t="shared" si="2"/>
        <v>Set #2</v>
      </c>
      <c r="J189" s="133"/>
    </row>
    <row r="190" spans="1:10" s="12" customFormat="1">
      <c r="A190" s="20"/>
      <c r="B190" s="82">
        <v>188</v>
      </c>
      <c r="C190" s="18" t="e">
        <f>VLOOKUP($A190,'Contestant Database'!$A$1:$C$349,3,FALSE)</f>
        <v>#N/A</v>
      </c>
      <c r="D190" s="18" t="e">
        <f>VLOOKUP($A190,'Contestant Database'!$A$1:$C$349,2,FALSE)</f>
        <v>#N/A</v>
      </c>
      <c r="E190" s="127"/>
      <c r="F190" s="127"/>
      <c r="G190" s="22">
        <f>IF(E189&gt;0,E189+SUM(C189:C191),0)</f>
        <v>0</v>
      </c>
      <c r="H190" s="14">
        <f>F189</f>
        <v>0</v>
      </c>
      <c r="I190" t="str">
        <f t="shared" si="2"/>
        <v>Set #2</v>
      </c>
      <c r="J190" s="134"/>
    </row>
    <row r="191" spans="1:10" s="12" customFormat="1" ht="15" thickBot="1">
      <c r="A191" s="20"/>
      <c r="B191" s="82">
        <v>189</v>
      </c>
      <c r="C191" s="19" t="e">
        <f>VLOOKUP($A191,'Contestant Database'!$A$1:$C$349,3,FALSE)</f>
        <v>#N/A</v>
      </c>
      <c r="D191" s="19" t="e">
        <f>VLOOKUP($A191,'Contestant Database'!$A$1:$C$349,2,FALSE)</f>
        <v>#N/A</v>
      </c>
      <c r="E191" s="128"/>
      <c r="F191" s="128"/>
      <c r="G191" s="23">
        <f>IF(E189&gt;0,E189+SUM(C189:C191),0)</f>
        <v>0</v>
      </c>
      <c r="H191" s="15">
        <f>F189</f>
        <v>0</v>
      </c>
      <c r="I191" t="str">
        <f t="shared" si="2"/>
        <v>Set #2</v>
      </c>
      <c r="J191" s="135"/>
    </row>
    <row r="192" spans="1:10" s="12" customFormat="1">
      <c r="A192" s="20"/>
      <c r="B192" s="82">
        <v>190</v>
      </c>
      <c r="C192" s="17" t="e">
        <f>VLOOKUP($A192,'Contestant Database'!$A$1:$C$349,3,FALSE)</f>
        <v>#N/A</v>
      </c>
      <c r="D192" s="17" t="e">
        <f>VLOOKUP($A192,'Contestant Database'!$A$1:$C$349,2,FALSE)</f>
        <v>#N/A</v>
      </c>
      <c r="E192" s="126"/>
      <c r="F192" s="126"/>
      <c r="G192" s="21">
        <f>IF(E192&gt;0,E192+SUM(C192:C194),0)</f>
        <v>0</v>
      </c>
      <c r="H192" s="13">
        <f>F192</f>
        <v>0</v>
      </c>
      <c r="I192" t="str">
        <f t="shared" si="2"/>
        <v>Set #2</v>
      </c>
      <c r="J192" s="133"/>
    </row>
    <row r="193" spans="1:10" s="12" customFormat="1">
      <c r="A193" s="20"/>
      <c r="B193" s="82">
        <v>191</v>
      </c>
      <c r="C193" s="18" t="e">
        <f>VLOOKUP($A193,'Contestant Database'!$A$1:$C$349,3,FALSE)</f>
        <v>#N/A</v>
      </c>
      <c r="D193" s="18" t="e">
        <f>VLOOKUP($A193,'Contestant Database'!$A$1:$C$349,2,FALSE)</f>
        <v>#N/A</v>
      </c>
      <c r="E193" s="127"/>
      <c r="F193" s="127"/>
      <c r="G193" s="22">
        <f>IF(E192&gt;0,E192+SUM(C192:C194),0)</f>
        <v>0</v>
      </c>
      <c r="H193" s="14">
        <f>F192</f>
        <v>0</v>
      </c>
      <c r="I193" t="str">
        <f t="shared" si="2"/>
        <v>Set #2</v>
      </c>
      <c r="J193" s="134"/>
    </row>
    <row r="194" spans="1:10" s="12" customFormat="1" ht="15" thickBot="1">
      <c r="A194" s="20"/>
      <c r="B194" s="82">
        <v>192</v>
      </c>
      <c r="C194" s="19" t="e">
        <f>VLOOKUP($A194,'Contestant Database'!$A$1:$C$349,3,FALSE)</f>
        <v>#N/A</v>
      </c>
      <c r="D194" s="19" t="e">
        <f>VLOOKUP($A194,'Contestant Database'!$A$1:$C$349,2,FALSE)</f>
        <v>#N/A</v>
      </c>
      <c r="E194" s="128"/>
      <c r="F194" s="128"/>
      <c r="G194" s="23">
        <f>IF(E192&gt;0,E192+SUM(C192:C194),0)</f>
        <v>0</v>
      </c>
      <c r="H194" s="15">
        <f>F192</f>
        <v>0</v>
      </c>
      <c r="I194" t="str">
        <f t="shared" si="2"/>
        <v>Set #2</v>
      </c>
      <c r="J194" s="135"/>
    </row>
    <row r="195" spans="1:10" s="12" customFormat="1"/>
    <row r="196" spans="1:10" s="12" customFormat="1"/>
    <row r="197" spans="1:10" s="12" customFormat="1"/>
    <row r="198" spans="1:10" s="12" customFormat="1"/>
    <row r="199" spans="1:10" s="12" customFormat="1"/>
    <row r="200" spans="1:10" s="12" customFormat="1"/>
    <row r="201" spans="1:10" s="12" customFormat="1"/>
    <row r="202" spans="1:10" s="12" customFormat="1"/>
    <row r="203" spans="1:10" s="12" customFormat="1"/>
    <row r="204" spans="1:10" s="12" customFormat="1"/>
    <row r="205" spans="1:10" s="12" customFormat="1"/>
    <row r="206" spans="1:10" s="12" customFormat="1"/>
    <row r="207" spans="1:10" s="12" customFormat="1"/>
    <row r="208" spans="1:10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  <row r="414" s="12" customFormat="1"/>
    <row r="415" s="12" customFormat="1"/>
    <row r="416" s="12" customFormat="1"/>
    <row r="417" s="12" customFormat="1"/>
    <row r="418" s="12" customFormat="1"/>
    <row r="419" s="12" customFormat="1"/>
    <row r="420" s="12" customFormat="1"/>
    <row r="421" s="12" customFormat="1"/>
    <row r="422" s="12" customFormat="1"/>
    <row r="423" s="12" customFormat="1"/>
    <row r="424" s="12" customFormat="1"/>
    <row r="425" s="12" customFormat="1"/>
    <row r="426" s="12" customFormat="1"/>
    <row r="427" s="12" customFormat="1"/>
    <row r="428" s="12" customFormat="1"/>
    <row r="429" s="12" customFormat="1"/>
    <row r="430" s="12" customFormat="1"/>
    <row r="431" s="12" customFormat="1"/>
    <row r="432" s="12" customFormat="1"/>
    <row r="433" s="12" customFormat="1"/>
    <row r="434" s="12" customFormat="1"/>
    <row r="435" s="12" customFormat="1"/>
    <row r="436" s="12" customFormat="1"/>
    <row r="437" s="12" customFormat="1"/>
    <row r="438" s="12" customFormat="1"/>
    <row r="439" s="12" customFormat="1"/>
    <row r="440" s="12" customFormat="1"/>
    <row r="441" s="12" customFormat="1"/>
    <row r="442" s="12" customFormat="1"/>
    <row r="443" s="12" customFormat="1"/>
    <row r="444" s="12" customFormat="1"/>
    <row r="445" s="12" customFormat="1"/>
    <row r="446" s="12" customFormat="1"/>
  </sheetData>
  <mergeCells count="193">
    <mergeCell ref="J192:J194"/>
    <mergeCell ref="J165:J167"/>
    <mergeCell ref="J168:J170"/>
    <mergeCell ref="J171:J173"/>
    <mergeCell ref="J174:J176"/>
    <mergeCell ref="J177:J179"/>
    <mergeCell ref="J180:J182"/>
    <mergeCell ref="J183:J185"/>
    <mergeCell ref="J186:J188"/>
    <mergeCell ref="J189:J191"/>
    <mergeCell ref="J138:J140"/>
    <mergeCell ref="J141:J143"/>
    <mergeCell ref="J144:J146"/>
    <mergeCell ref="J147:J149"/>
    <mergeCell ref="J150:J152"/>
    <mergeCell ref="J153:J155"/>
    <mergeCell ref="J156:J158"/>
    <mergeCell ref="J159:J161"/>
    <mergeCell ref="J162:J164"/>
    <mergeCell ref="J111:J113"/>
    <mergeCell ref="J114:J116"/>
    <mergeCell ref="J117:J119"/>
    <mergeCell ref="J120:J122"/>
    <mergeCell ref="J123:J125"/>
    <mergeCell ref="J126:J128"/>
    <mergeCell ref="J129:J131"/>
    <mergeCell ref="J132:J134"/>
    <mergeCell ref="J135:J137"/>
    <mergeCell ref="J84:J86"/>
    <mergeCell ref="J87:J89"/>
    <mergeCell ref="J90:J92"/>
    <mergeCell ref="J93:J95"/>
    <mergeCell ref="J96:J98"/>
    <mergeCell ref="J99:J101"/>
    <mergeCell ref="J102:J104"/>
    <mergeCell ref="J105:J107"/>
    <mergeCell ref="J108:J110"/>
    <mergeCell ref="J57:J59"/>
    <mergeCell ref="J60:J62"/>
    <mergeCell ref="J63:J65"/>
    <mergeCell ref="J66:J68"/>
    <mergeCell ref="J69:J71"/>
    <mergeCell ref="J72:J74"/>
    <mergeCell ref="J75:J77"/>
    <mergeCell ref="J78:J80"/>
    <mergeCell ref="J81:J83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3:J5"/>
    <mergeCell ref="J6:J8"/>
    <mergeCell ref="J9:J11"/>
    <mergeCell ref="J12:J14"/>
    <mergeCell ref="J15:J17"/>
    <mergeCell ref="J18:J20"/>
    <mergeCell ref="J21:J23"/>
    <mergeCell ref="J24:J26"/>
    <mergeCell ref="J27:J29"/>
    <mergeCell ref="E192:E194"/>
    <mergeCell ref="F192:F194"/>
    <mergeCell ref="E183:E185"/>
    <mergeCell ref="F183:F185"/>
    <mergeCell ref="E186:E188"/>
    <mergeCell ref="F186:F188"/>
    <mergeCell ref="E189:E191"/>
    <mergeCell ref="F189:F191"/>
    <mergeCell ref="E174:E176"/>
    <mergeCell ref="F174:F176"/>
    <mergeCell ref="E177:E179"/>
    <mergeCell ref="F177:F179"/>
    <mergeCell ref="E180:E182"/>
    <mergeCell ref="F180:F182"/>
    <mergeCell ref="E165:E167"/>
    <mergeCell ref="F165:F167"/>
    <mergeCell ref="E168:E170"/>
    <mergeCell ref="F168:F170"/>
    <mergeCell ref="E171:E173"/>
    <mergeCell ref="F171:F173"/>
    <mergeCell ref="E156:E158"/>
    <mergeCell ref="F156:F158"/>
    <mergeCell ref="E159:E161"/>
    <mergeCell ref="F159:F161"/>
    <mergeCell ref="E162:E164"/>
    <mergeCell ref="F162:F164"/>
    <mergeCell ref="E147:E149"/>
    <mergeCell ref="F147:F149"/>
    <mergeCell ref="E150:E152"/>
    <mergeCell ref="F150:F152"/>
    <mergeCell ref="E153:E155"/>
    <mergeCell ref="F153:F155"/>
    <mergeCell ref="E138:E140"/>
    <mergeCell ref="F138:F140"/>
    <mergeCell ref="E141:E143"/>
    <mergeCell ref="F141:F143"/>
    <mergeCell ref="E144:E146"/>
    <mergeCell ref="F144:F146"/>
    <mergeCell ref="E129:E131"/>
    <mergeCell ref="F129:F131"/>
    <mergeCell ref="E132:E134"/>
    <mergeCell ref="F132:F134"/>
    <mergeCell ref="E135:E137"/>
    <mergeCell ref="F135:F137"/>
    <mergeCell ref="E120:E122"/>
    <mergeCell ref="F120:F122"/>
    <mergeCell ref="E123:E125"/>
    <mergeCell ref="F123:F125"/>
    <mergeCell ref="E126:E128"/>
    <mergeCell ref="F126:F128"/>
    <mergeCell ref="E111:E113"/>
    <mergeCell ref="F111:F113"/>
    <mergeCell ref="E114:E116"/>
    <mergeCell ref="F114:F116"/>
    <mergeCell ref="E117:E119"/>
    <mergeCell ref="F117:F119"/>
    <mergeCell ref="E102:E104"/>
    <mergeCell ref="F102:F104"/>
    <mergeCell ref="E105:E107"/>
    <mergeCell ref="F105:F107"/>
    <mergeCell ref="E108:E110"/>
    <mergeCell ref="F108:F110"/>
    <mergeCell ref="E93:E95"/>
    <mergeCell ref="F93:F95"/>
    <mergeCell ref="E96:E98"/>
    <mergeCell ref="F96:F98"/>
    <mergeCell ref="E99:E101"/>
    <mergeCell ref="F99:F101"/>
    <mergeCell ref="E84:E86"/>
    <mergeCell ref="F84:F86"/>
    <mergeCell ref="E87:E89"/>
    <mergeCell ref="F87:F89"/>
    <mergeCell ref="E90:E92"/>
    <mergeCell ref="F90:F92"/>
    <mergeCell ref="E75:E77"/>
    <mergeCell ref="F75:F77"/>
    <mergeCell ref="E78:E80"/>
    <mergeCell ref="F78:F80"/>
    <mergeCell ref="E81:E83"/>
    <mergeCell ref="F81:F83"/>
    <mergeCell ref="E66:E68"/>
    <mergeCell ref="F66:F68"/>
    <mergeCell ref="E69:E71"/>
    <mergeCell ref="F69:F71"/>
    <mergeCell ref="E72:E74"/>
    <mergeCell ref="F72:F74"/>
    <mergeCell ref="E57:E59"/>
    <mergeCell ref="F57:F59"/>
    <mergeCell ref="E60:E62"/>
    <mergeCell ref="F60:F62"/>
    <mergeCell ref="E63:E65"/>
    <mergeCell ref="F63:F65"/>
    <mergeCell ref="E48:E50"/>
    <mergeCell ref="F48:F50"/>
    <mergeCell ref="E51:E53"/>
    <mergeCell ref="F51:F53"/>
    <mergeCell ref="E54:E56"/>
    <mergeCell ref="F54:F56"/>
    <mergeCell ref="E39:E41"/>
    <mergeCell ref="F39:F41"/>
    <mergeCell ref="E42:E44"/>
    <mergeCell ref="F42:F44"/>
    <mergeCell ref="E45:E47"/>
    <mergeCell ref="F45:F47"/>
    <mergeCell ref="E30:E32"/>
    <mergeCell ref="F30:F32"/>
    <mergeCell ref="E33:E35"/>
    <mergeCell ref="F33:F35"/>
    <mergeCell ref="E36:E38"/>
    <mergeCell ref="F36:F38"/>
    <mergeCell ref="E24:E26"/>
    <mergeCell ref="F24:F26"/>
    <mergeCell ref="E27:E29"/>
    <mergeCell ref="F27:F29"/>
    <mergeCell ref="E12:E14"/>
    <mergeCell ref="F12:F14"/>
    <mergeCell ref="E15:E17"/>
    <mergeCell ref="F15:F17"/>
    <mergeCell ref="E18:E20"/>
    <mergeCell ref="F18:F20"/>
    <mergeCell ref="A1:I1"/>
    <mergeCell ref="E3:E5"/>
    <mergeCell ref="F3:F5"/>
    <mergeCell ref="E6:E8"/>
    <mergeCell ref="F6:F8"/>
    <mergeCell ref="E9:E11"/>
    <mergeCell ref="F9:F11"/>
    <mergeCell ref="E21:E23"/>
    <mergeCell ref="F21:F23"/>
  </mergeCells>
  <pageMargins left="0.7" right="0.7" top="0.75" bottom="0.75" header="0.3" footer="0.3"/>
  <pageSetup scale="94" fitToHeight="0" orientation="landscape" r:id="rId1"/>
  <rowBreaks count="6" manualBreakCount="6">
    <brk id="32" max="9" man="1"/>
    <brk id="62" max="9" man="1"/>
    <brk id="92" max="9" man="1"/>
    <brk id="122" max="9" man="1"/>
    <brk id="152" max="9" man="1"/>
    <brk id="18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6"/>
  <sheetViews>
    <sheetView topLeftCell="A50" zoomScaleNormal="100" workbookViewId="0">
      <selection activeCell="B50" sqref="B1:B1048576"/>
    </sheetView>
  </sheetViews>
  <sheetFormatPr defaultRowHeight="14.5"/>
  <cols>
    <col min="1" max="1" width="11.1796875" style="11" customWidth="1"/>
    <col min="2" max="2" width="9.1796875" style="11" customWidth="1"/>
    <col min="3" max="3" width="13.1796875" style="11" customWidth="1"/>
    <col min="4" max="4" width="29.1796875" customWidth="1"/>
    <col min="5" max="6" width="15.453125" customWidth="1"/>
  </cols>
  <sheetData>
    <row r="1" spans="1:17" ht="18.5">
      <c r="A1" s="132" t="s">
        <v>130</v>
      </c>
      <c r="B1" s="132"/>
      <c r="C1" s="132"/>
      <c r="D1" s="132"/>
      <c r="E1" s="132"/>
      <c r="F1" s="132"/>
      <c r="G1" s="132"/>
      <c r="H1" s="132"/>
      <c r="I1" s="132"/>
      <c r="K1" s="10" t="s">
        <v>138</v>
      </c>
      <c r="L1" s="9"/>
      <c r="M1" s="9"/>
      <c r="N1" s="9"/>
    </row>
    <row r="2" spans="1:17" ht="29.5" thickBot="1">
      <c r="A2" s="84" t="s">
        <v>120</v>
      </c>
      <c r="B2" s="84" t="s">
        <v>131</v>
      </c>
      <c r="C2" s="16" t="s">
        <v>125</v>
      </c>
      <c r="D2" s="2" t="s">
        <v>119</v>
      </c>
      <c r="E2" s="7" t="s">
        <v>124</v>
      </c>
      <c r="F2" s="7" t="s">
        <v>123</v>
      </c>
      <c r="G2" s="8" t="s">
        <v>121</v>
      </c>
      <c r="H2" s="8" t="s">
        <v>122</v>
      </c>
      <c r="I2" s="8" t="s">
        <v>129</v>
      </c>
      <c r="J2" s="7" t="s">
        <v>173</v>
      </c>
      <c r="K2" s="110" t="s">
        <v>222</v>
      </c>
      <c r="L2" s="9"/>
      <c r="M2" s="9"/>
      <c r="N2" s="9"/>
      <c r="O2" s="9"/>
      <c r="P2" s="9"/>
      <c r="Q2" s="9"/>
    </row>
    <row r="3" spans="1:17">
      <c r="A3" s="20" t="s">
        <v>89</v>
      </c>
      <c r="B3" s="82">
        <v>1</v>
      </c>
      <c r="C3" s="17">
        <f>VLOOKUP($A3,'Contestant Database'!$A$1:$C$349,3,FALSE)</f>
        <v>1</v>
      </c>
      <c r="D3" s="17" t="str">
        <f>VLOOKUP($A3,'Contestant Database'!$A$1:$C$349,2,FALSE)</f>
        <v>Tom Skeele</v>
      </c>
      <c r="E3" s="126">
        <v>0</v>
      </c>
      <c r="F3" s="129" t="s">
        <v>307</v>
      </c>
      <c r="G3" s="21">
        <f>IF(E3&gt;0,E3+SUM(C3:C5),0)</f>
        <v>0</v>
      </c>
      <c r="H3" s="13" t="str">
        <f>F3</f>
        <v>NT</v>
      </c>
      <c r="I3" t="str">
        <f>$A$1</f>
        <v>Set #3</v>
      </c>
      <c r="J3" s="133"/>
    </row>
    <row r="4" spans="1:17">
      <c r="A4" s="20" t="s">
        <v>211</v>
      </c>
      <c r="B4" s="82">
        <v>2</v>
      </c>
      <c r="C4" s="18">
        <f>VLOOKUP($A4,'Contestant Database'!$A$1:$C$349,3,FALSE)</f>
        <v>1</v>
      </c>
      <c r="D4" s="18" t="str">
        <f>VLOOKUP($A4,'Contestant Database'!$A$1:$C$349,2,FALSE)</f>
        <v>Tiffany Cornish</v>
      </c>
      <c r="E4" s="127"/>
      <c r="F4" s="130"/>
      <c r="G4" s="22">
        <f>IF(E3&gt;0,E3+SUM(C3:C5),0)</f>
        <v>0</v>
      </c>
      <c r="H4" s="14" t="str">
        <f>F3</f>
        <v>NT</v>
      </c>
      <c r="I4" t="str">
        <f t="shared" ref="I4:I67" si="0">$A$1</f>
        <v>Set #3</v>
      </c>
      <c r="J4" s="134"/>
    </row>
    <row r="5" spans="1:17" ht="15" thickBot="1">
      <c r="A5" s="20" t="s">
        <v>60</v>
      </c>
      <c r="B5" s="82">
        <v>3</v>
      </c>
      <c r="C5" s="19">
        <f>VLOOKUP($A5,'Contestant Database'!$A$1:$C$349,3,FALSE)</f>
        <v>0.25</v>
      </c>
      <c r="D5" s="19" t="str">
        <f>VLOOKUP($A5,'Contestant Database'!$A$1:$C$349,2,FALSE)</f>
        <v>Tana Brickey</v>
      </c>
      <c r="E5" s="128"/>
      <c r="F5" s="131"/>
      <c r="G5" s="23">
        <f>IF(E3&gt;0,E3+SUM(C3:C5),0)</f>
        <v>0</v>
      </c>
      <c r="H5" s="15" t="str">
        <f>F3</f>
        <v>NT</v>
      </c>
      <c r="I5" t="str">
        <f t="shared" si="0"/>
        <v>Set #3</v>
      </c>
      <c r="J5" s="135"/>
    </row>
    <row r="6" spans="1:17">
      <c r="A6" s="20" t="s">
        <v>85</v>
      </c>
      <c r="B6" s="82">
        <v>4</v>
      </c>
      <c r="C6" s="17">
        <f>VLOOKUP($A6,'Contestant Database'!$A$1:$C$349,3,FALSE)</f>
        <v>0.75</v>
      </c>
      <c r="D6" s="17" t="str">
        <f>VLOOKUP($A6,'Contestant Database'!$A$1:$C$349,2,FALSE)</f>
        <v>Maria Smith</v>
      </c>
      <c r="E6" s="126">
        <v>2</v>
      </c>
      <c r="F6" s="126">
        <v>54.28</v>
      </c>
      <c r="G6" s="21">
        <f>IF(E6&gt;0,E6+SUM(C6:C8),0)</f>
        <v>4.5</v>
      </c>
      <c r="H6" s="14">
        <f>F6</f>
        <v>54.28</v>
      </c>
      <c r="I6" t="str">
        <f t="shared" si="0"/>
        <v>Set #3</v>
      </c>
      <c r="J6" s="133"/>
    </row>
    <row r="7" spans="1:17">
      <c r="A7" s="20" t="s">
        <v>92</v>
      </c>
      <c r="B7" s="82">
        <v>5</v>
      </c>
      <c r="C7" s="18">
        <f>VLOOKUP($A7,'Contestant Database'!$A$1:$C$349,3,FALSE)</f>
        <v>1</v>
      </c>
      <c r="D7" s="18" t="str">
        <f>VLOOKUP($A7,'Contestant Database'!$A$1:$C$349,2,FALSE)</f>
        <v>Shareen Rowland</v>
      </c>
      <c r="E7" s="127"/>
      <c r="F7" s="127"/>
      <c r="G7" s="22">
        <f>IF(E6&gt;0,E6+SUM(C6:C8),0)</f>
        <v>4.5</v>
      </c>
      <c r="H7" s="14">
        <f>F6</f>
        <v>54.28</v>
      </c>
      <c r="I7" t="str">
        <f t="shared" si="0"/>
        <v>Set #3</v>
      </c>
      <c r="J7" s="134"/>
    </row>
    <row r="8" spans="1:17" ht="15" thickBot="1">
      <c r="A8" s="20" t="s">
        <v>195</v>
      </c>
      <c r="B8" s="82">
        <v>6</v>
      </c>
      <c r="C8" s="19">
        <f>VLOOKUP($A8,'Contestant Database'!$A$1:$C$349,3,FALSE)</f>
        <v>0.75</v>
      </c>
      <c r="D8" s="19" t="str">
        <f>VLOOKUP($A8,'Contestant Database'!$A$1:$C$349,2,FALSE)</f>
        <v>Hali Dorsey</v>
      </c>
      <c r="E8" s="128"/>
      <c r="F8" s="128"/>
      <c r="G8" s="23">
        <f>IF(E6&gt;0,E6+SUM(C6:C8),0)</f>
        <v>4.5</v>
      </c>
      <c r="H8" s="15">
        <f>F6</f>
        <v>54.28</v>
      </c>
      <c r="I8" t="str">
        <f t="shared" si="0"/>
        <v>Set #3</v>
      </c>
      <c r="J8" s="135"/>
    </row>
    <row r="9" spans="1:17">
      <c r="A9" s="20" t="s">
        <v>213</v>
      </c>
      <c r="B9" s="82">
        <v>7</v>
      </c>
      <c r="C9" s="17">
        <f>VLOOKUP($A9,'Contestant Database'!$A$1:$C$349,3,FALSE)</f>
        <v>1</v>
      </c>
      <c r="D9" s="17" t="str">
        <f>VLOOKUP($A9,'Contestant Database'!$A$1:$C$349,2,FALSE)</f>
        <v>Karissa Jubie</v>
      </c>
      <c r="E9" s="126">
        <v>6</v>
      </c>
      <c r="F9" s="126">
        <v>59.64</v>
      </c>
      <c r="G9" s="21">
        <f>IF(E9&gt;0,E9+SUM(C9:C11),0)</f>
        <v>8</v>
      </c>
      <c r="H9" s="13">
        <f>F9</f>
        <v>59.64</v>
      </c>
      <c r="I9" t="str">
        <f t="shared" si="0"/>
        <v>Set #3</v>
      </c>
      <c r="J9" s="133"/>
    </row>
    <row r="10" spans="1:17">
      <c r="A10" s="20" t="s">
        <v>74</v>
      </c>
      <c r="B10" s="82">
        <v>8</v>
      </c>
      <c r="C10" s="18">
        <f>VLOOKUP($A10,'Contestant Database'!$A$1:$C$349,3,FALSE)</f>
        <v>0.5</v>
      </c>
      <c r="D10" s="18" t="str">
        <f>VLOOKUP($A10,'Contestant Database'!$A$1:$C$349,2,FALSE)</f>
        <v>Janice Wimberley</v>
      </c>
      <c r="E10" s="127"/>
      <c r="F10" s="127"/>
      <c r="G10" s="22">
        <f>IF(E9&gt;0,E9+SUM(C9:C11),0)</f>
        <v>8</v>
      </c>
      <c r="H10" s="14">
        <f>F9</f>
        <v>59.64</v>
      </c>
      <c r="I10" t="str">
        <f t="shared" si="0"/>
        <v>Set #3</v>
      </c>
      <c r="J10" s="134"/>
    </row>
    <row r="11" spans="1:17" ht="15" thickBot="1">
      <c r="A11" s="20" t="s">
        <v>206</v>
      </c>
      <c r="B11" s="82">
        <v>9</v>
      </c>
      <c r="C11" s="19">
        <f>VLOOKUP($A11,'Contestant Database'!$A$1:$C$349,3,FALSE)</f>
        <v>0.5</v>
      </c>
      <c r="D11" s="19" t="str">
        <f>VLOOKUP($A11,'Contestant Database'!$A$1:$C$349,2,FALSE)</f>
        <v>Brad Zuver</v>
      </c>
      <c r="E11" s="128"/>
      <c r="F11" s="128"/>
      <c r="G11" s="23">
        <f>IF(E9&gt;0,E9+SUM(C9:C11),0)</f>
        <v>8</v>
      </c>
      <c r="H11" s="15">
        <f>F9</f>
        <v>59.64</v>
      </c>
      <c r="I11" t="str">
        <f t="shared" si="0"/>
        <v>Set #3</v>
      </c>
      <c r="J11" s="135"/>
    </row>
    <row r="12" spans="1:17">
      <c r="A12" s="20" t="s">
        <v>89</v>
      </c>
      <c r="B12" s="82">
        <v>10</v>
      </c>
      <c r="C12" s="17">
        <f>VLOOKUP($A12,'Contestant Database'!$A$1:$C$349,3,FALSE)</f>
        <v>1</v>
      </c>
      <c r="D12" s="17" t="str">
        <f>VLOOKUP($A12,'Contestant Database'!$A$1:$C$349,2,FALSE)</f>
        <v>Tom Skeele</v>
      </c>
      <c r="E12" s="126">
        <v>7</v>
      </c>
      <c r="F12" s="126">
        <v>57.96</v>
      </c>
      <c r="G12" s="21">
        <f>IF(E12&gt;0,E12+SUM(C12:C14),0)</f>
        <v>9</v>
      </c>
      <c r="H12" s="13">
        <f>F12</f>
        <v>57.96</v>
      </c>
      <c r="I12" t="str">
        <f t="shared" si="0"/>
        <v>Set #3</v>
      </c>
      <c r="J12" s="133"/>
    </row>
    <row r="13" spans="1:17">
      <c r="A13" s="20" t="s">
        <v>211</v>
      </c>
      <c r="B13" s="82">
        <v>11</v>
      </c>
      <c r="C13" s="18">
        <f>VLOOKUP($A13,'Contestant Database'!$A$1:$C$349,3,FALSE)</f>
        <v>1</v>
      </c>
      <c r="D13" s="18" t="str">
        <f>VLOOKUP($A13,'Contestant Database'!$A$1:$C$349,2,FALSE)</f>
        <v>Tiffany Cornish</v>
      </c>
      <c r="E13" s="127"/>
      <c r="F13" s="127"/>
      <c r="G13" s="22">
        <f>IF(E12&gt;0,E12+SUM(C12:C14),0)</f>
        <v>9</v>
      </c>
      <c r="H13" s="14">
        <f>F12</f>
        <v>57.96</v>
      </c>
      <c r="I13" t="str">
        <f t="shared" si="0"/>
        <v>Set #3</v>
      </c>
      <c r="J13" s="134"/>
    </row>
    <row r="14" spans="1:17" ht="15" thickBot="1">
      <c r="A14" s="20" t="s">
        <v>54</v>
      </c>
      <c r="B14" s="82">
        <v>12</v>
      </c>
      <c r="C14" s="19">
        <f>VLOOKUP($A14,'Contestant Database'!$A$1:$C$349,3,FALSE)</f>
        <v>0</v>
      </c>
      <c r="D14" s="19" t="str">
        <f>VLOOKUP($A14,'Contestant Database'!$A$1:$C$349,2,FALSE)</f>
        <v>Floyd Foster</v>
      </c>
      <c r="E14" s="128"/>
      <c r="F14" s="128"/>
      <c r="G14" s="23">
        <f>IF(E12&gt;0,E12+SUM(C12:C14),0)</f>
        <v>9</v>
      </c>
      <c r="H14" s="15">
        <f>F12</f>
        <v>57.96</v>
      </c>
      <c r="I14" t="str">
        <f t="shared" si="0"/>
        <v>Set #3</v>
      </c>
      <c r="J14" s="135"/>
    </row>
    <row r="15" spans="1:17">
      <c r="A15" s="20" t="s">
        <v>205</v>
      </c>
      <c r="B15" s="82">
        <v>13</v>
      </c>
      <c r="C15" s="17">
        <f>VLOOKUP($A15,'Contestant Database'!$A$1:$C$349,3,FALSE)</f>
        <v>0.75</v>
      </c>
      <c r="D15" s="17" t="str">
        <f>VLOOKUP($A15,'Contestant Database'!$A$1:$C$349,2,FALSE)</f>
        <v>Chelsie Hopkins</v>
      </c>
      <c r="E15" s="126">
        <v>6</v>
      </c>
      <c r="F15" s="126">
        <v>49.64</v>
      </c>
      <c r="G15" s="21">
        <f>IF(E15&gt;0,E15+SUM(C15:C17),0)</f>
        <v>8.25</v>
      </c>
      <c r="H15" s="13">
        <f>F15</f>
        <v>49.64</v>
      </c>
      <c r="I15" t="str">
        <f t="shared" si="0"/>
        <v>Set #3</v>
      </c>
      <c r="J15" s="133"/>
    </row>
    <row r="16" spans="1:17">
      <c r="A16" s="20" t="s">
        <v>206</v>
      </c>
      <c r="B16" s="82">
        <v>14</v>
      </c>
      <c r="C16" s="18">
        <f>VLOOKUP($A16,'Contestant Database'!$A$1:$C$349,3,FALSE)</f>
        <v>0.5</v>
      </c>
      <c r="D16" s="18" t="str">
        <f>VLOOKUP($A16,'Contestant Database'!$A$1:$C$349,2,FALSE)</f>
        <v>Brad Zuver</v>
      </c>
      <c r="E16" s="127"/>
      <c r="F16" s="127"/>
      <c r="G16" s="22">
        <f>IF(E15&gt;0,E15+SUM(C15:C17),0)</f>
        <v>8.25</v>
      </c>
      <c r="H16" s="14">
        <f>F15</f>
        <v>49.64</v>
      </c>
      <c r="I16" t="str">
        <f t="shared" si="0"/>
        <v>Set #3</v>
      </c>
      <c r="J16" s="134"/>
    </row>
    <row r="17" spans="1:10" ht="15" thickBot="1">
      <c r="A17" s="20" t="s">
        <v>304</v>
      </c>
      <c r="B17" s="82">
        <v>15</v>
      </c>
      <c r="C17" s="19">
        <f>VLOOKUP($A17,'Contestant Database'!$A$1:$C$349,3,FALSE)</f>
        <v>1</v>
      </c>
      <c r="D17" s="19" t="str">
        <f>VLOOKUP($A17,'Contestant Database'!$A$1:$C$349,2,FALSE)</f>
        <v>Alex Saleman</v>
      </c>
      <c r="E17" s="128"/>
      <c r="F17" s="128"/>
      <c r="G17" s="23">
        <f>IF(E15&gt;0,E15+SUM(C15:C17),0)</f>
        <v>8.25</v>
      </c>
      <c r="H17" s="15">
        <f>F15</f>
        <v>49.64</v>
      </c>
      <c r="I17" t="str">
        <f t="shared" si="0"/>
        <v>Set #3</v>
      </c>
      <c r="J17" s="135"/>
    </row>
    <row r="18" spans="1:10">
      <c r="A18" s="20" t="s">
        <v>195</v>
      </c>
      <c r="B18" s="82">
        <v>16</v>
      </c>
      <c r="C18" s="17">
        <f>VLOOKUP($A18,'Contestant Database'!$A$1:$C$349,3,FALSE)</f>
        <v>0.75</v>
      </c>
      <c r="D18" s="17" t="str">
        <f>VLOOKUP($A18,'Contestant Database'!$A$1:$C$349,2,FALSE)</f>
        <v>Hali Dorsey</v>
      </c>
      <c r="E18" s="126">
        <v>6</v>
      </c>
      <c r="F18" s="126">
        <v>59.77</v>
      </c>
      <c r="G18" s="21">
        <f>IF(E18&gt;0,E18+SUM(C18:C20),0)</f>
        <v>7.25</v>
      </c>
      <c r="H18" s="13">
        <f>F18</f>
        <v>59.77</v>
      </c>
      <c r="I18" t="str">
        <f t="shared" si="0"/>
        <v>Set #3</v>
      </c>
      <c r="J18" s="133"/>
    </row>
    <row r="19" spans="1:10">
      <c r="A19" s="20" t="s">
        <v>54</v>
      </c>
      <c r="B19" s="82">
        <v>17</v>
      </c>
      <c r="C19" s="18">
        <f>VLOOKUP($A19,'Contestant Database'!$A$1:$C$349,3,FALSE)</f>
        <v>0</v>
      </c>
      <c r="D19" s="18" t="str">
        <f>VLOOKUP($A19,'Contestant Database'!$A$1:$C$349,2,FALSE)</f>
        <v>Floyd Foster</v>
      </c>
      <c r="E19" s="127"/>
      <c r="F19" s="127"/>
      <c r="G19" s="22">
        <f>IF(E18&gt;0,E18+SUM(C18:C20),0)</f>
        <v>7.25</v>
      </c>
      <c r="H19" s="14">
        <f>F18</f>
        <v>59.77</v>
      </c>
      <c r="I19" t="str">
        <f t="shared" si="0"/>
        <v>Set #3</v>
      </c>
      <c r="J19" s="134"/>
    </row>
    <row r="20" spans="1:10" ht="15" thickBot="1">
      <c r="A20" s="20" t="s">
        <v>74</v>
      </c>
      <c r="B20" s="82">
        <v>18</v>
      </c>
      <c r="C20" s="19">
        <f>VLOOKUP($A20,'Contestant Database'!$A$1:$C$349,3,FALSE)</f>
        <v>0.5</v>
      </c>
      <c r="D20" s="19" t="str">
        <f>VLOOKUP($A20,'Contestant Database'!$A$1:$C$349,2,FALSE)</f>
        <v>Janice Wimberley</v>
      </c>
      <c r="E20" s="128"/>
      <c r="F20" s="128"/>
      <c r="G20" s="23">
        <f>IF(E18&gt;0,E18+SUM(C18:C20),0)</f>
        <v>7.25</v>
      </c>
      <c r="H20" s="15">
        <f>F18</f>
        <v>59.77</v>
      </c>
      <c r="I20" t="str">
        <f t="shared" si="0"/>
        <v>Set #3</v>
      </c>
      <c r="J20" s="135"/>
    </row>
    <row r="21" spans="1:10">
      <c r="A21" s="20" t="s">
        <v>92</v>
      </c>
      <c r="B21" s="82">
        <v>19</v>
      </c>
      <c r="C21" s="17">
        <f>VLOOKUP($A21,'Contestant Database'!$A$1:$C$349,3,FALSE)</f>
        <v>1</v>
      </c>
      <c r="D21" s="17" t="str">
        <f>VLOOKUP($A21,'Contestant Database'!$A$1:$C$349,2,FALSE)</f>
        <v>Shareen Rowland</v>
      </c>
      <c r="E21" s="126">
        <v>0</v>
      </c>
      <c r="F21" s="126" t="s">
        <v>307</v>
      </c>
      <c r="G21" s="21">
        <f>IF(E21&gt;0,E21+SUM(C21:C23),0)</f>
        <v>0</v>
      </c>
      <c r="H21" s="13" t="str">
        <f>F21</f>
        <v>NT</v>
      </c>
      <c r="I21" t="str">
        <f t="shared" si="0"/>
        <v>Set #3</v>
      </c>
      <c r="J21" s="133"/>
    </row>
    <row r="22" spans="1:10">
      <c r="A22" s="20" t="s">
        <v>70</v>
      </c>
      <c r="B22" s="82">
        <v>20</v>
      </c>
      <c r="C22" s="18">
        <f>VLOOKUP($A22,'Contestant Database'!$A$1:$C$349,3,FALSE)</f>
        <v>0</v>
      </c>
      <c r="D22" s="18" t="str">
        <f>VLOOKUP($A22,'Contestant Database'!$A$1:$C$349,2,FALSE)</f>
        <v>Carey Cathey</v>
      </c>
      <c r="E22" s="127"/>
      <c r="F22" s="127"/>
      <c r="G22" s="22">
        <f>IF(E21&gt;0,E21+SUM(C21:C23),0)</f>
        <v>0</v>
      </c>
      <c r="H22" s="14" t="str">
        <f>F21</f>
        <v>NT</v>
      </c>
      <c r="I22" t="str">
        <f t="shared" si="0"/>
        <v>Set #3</v>
      </c>
      <c r="J22" s="134"/>
    </row>
    <row r="23" spans="1:10" ht="15" thickBot="1">
      <c r="A23" s="20" t="s">
        <v>205</v>
      </c>
      <c r="B23" s="82">
        <v>21</v>
      </c>
      <c r="C23" s="19">
        <f>VLOOKUP($A23,'Contestant Database'!$A$1:$C$349,3,FALSE)</f>
        <v>0.75</v>
      </c>
      <c r="D23" s="19" t="str">
        <f>VLOOKUP($A23,'Contestant Database'!$A$1:$C$349,2,FALSE)</f>
        <v>Chelsie Hopkins</v>
      </c>
      <c r="E23" s="128"/>
      <c r="F23" s="128"/>
      <c r="G23" s="23">
        <f>IF(E21&gt;0,E21+SUM(C21:C23),0)</f>
        <v>0</v>
      </c>
      <c r="H23" s="15" t="str">
        <f>F21</f>
        <v>NT</v>
      </c>
      <c r="I23" t="str">
        <f t="shared" si="0"/>
        <v>Set #3</v>
      </c>
      <c r="J23" s="135"/>
    </row>
    <row r="24" spans="1:10">
      <c r="A24" s="20" t="s">
        <v>86</v>
      </c>
      <c r="B24" s="82">
        <v>22</v>
      </c>
      <c r="C24" s="17">
        <f>VLOOKUP($A24,'Contestant Database'!$A$1:$C$349,3,FALSE)</f>
        <v>1</v>
      </c>
      <c r="D24" s="17" t="str">
        <f>VLOOKUP($A24,'Contestant Database'!$A$1:$C$349,2,FALSE)</f>
        <v>Logan Blackman</v>
      </c>
      <c r="E24" s="126">
        <v>3</v>
      </c>
      <c r="F24" s="126">
        <v>36.54</v>
      </c>
      <c r="G24" s="21">
        <f>IF(E24&gt;0,E24+SUM(C24:C26),0)</f>
        <v>5.25</v>
      </c>
      <c r="H24" s="13">
        <f>F24</f>
        <v>36.54</v>
      </c>
      <c r="I24" t="str">
        <f t="shared" si="0"/>
        <v>Set #3</v>
      </c>
      <c r="J24" s="133"/>
    </row>
    <row r="25" spans="1:10">
      <c r="A25" s="20" t="s">
        <v>60</v>
      </c>
      <c r="B25" s="82">
        <v>23</v>
      </c>
      <c r="C25" s="18">
        <f>VLOOKUP($A25,'Contestant Database'!$A$1:$C$349,3,FALSE)</f>
        <v>0.25</v>
      </c>
      <c r="D25" s="18" t="str">
        <f>VLOOKUP($A25,'Contestant Database'!$A$1:$C$349,2,FALSE)</f>
        <v>Tana Brickey</v>
      </c>
      <c r="E25" s="127"/>
      <c r="F25" s="127"/>
      <c r="G25" s="22">
        <f>IF(E24&gt;0,E24+SUM(C24:C26),0)</f>
        <v>5.25</v>
      </c>
      <c r="H25" s="14">
        <f>F24</f>
        <v>36.54</v>
      </c>
      <c r="I25" t="str">
        <f t="shared" si="0"/>
        <v>Set #3</v>
      </c>
      <c r="J25" s="134"/>
    </row>
    <row r="26" spans="1:10" ht="15" thickBot="1">
      <c r="A26" s="20" t="s">
        <v>104</v>
      </c>
      <c r="B26" s="82">
        <v>24</v>
      </c>
      <c r="C26" s="19">
        <f>VLOOKUP($A26,'Contestant Database'!$A$1:$C$349,3,FALSE)</f>
        <v>1</v>
      </c>
      <c r="D26" s="19" t="str">
        <f>VLOOKUP($A26,'Contestant Database'!$A$1:$C$349,2,FALSE)</f>
        <v>Sarah Casper</v>
      </c>
      <c r="E26" s="128"/>
      <c r="F26" s="128"/>
      <c r="G26" s="23">
        <f>IF(E24&gt;0,E24+SUM(C24:C26),0)</f>
        <v>5.25</v>
      </c>
      <c r="H26" s="15">
        <f>F24</f>
        <v>36.54</v>
      </c>
      <c r="I26" t="str">
        <f t="shared" si="0"/>
        <v>Set #3</v>
      </c>
      <c r="J26" s="135"/>
    </row>
    <row r="27" spans="1:10">
      <c r="A27" s="20" t="s">
        <v>92</v>
      </c>
      <c r="B27" s="82">
        <v>25</v>
      </c>
      <c r="C27" s="17">
        <f>VLOOKUP($A27,'Contestant Database'!$A$1:$C$349,3,FALSE)</f>
        <v>1</v>
      </c>
      <c r="D27" s="17" t="str">
        <f>VLOOKUP($A27,'Contestant Database'!$A$1:$C$349,2,FALSE)</f>
        <v>Shareen Rowland</v>
      </c>
      <c r="E27" s="126">
        <v>4</v>
      </c>
      <c r="F27" s="126">
        <v>58.9</v>
      </c>
      <c r="G27" s="21">
        <f>IF(E27&gt;0,E27+SUM(C27:C29),0)</f>
        <v>6.25</v>
      </c>
      <c r="H27" s="13">
        <f>F27</f>
        <v>58.9</v>
      </c>
      <c r="I27" t="str">
        <f t="shared" si="0"/>
        <v>Set #3</v>
      </c>
      <c r="J27" s="133"/>
    </row>
    <row r="28" spans="1:10">
      <c r="A28" s="20" t="s">
        <v>74</v>
      </c>
      <c r="B28" s="82">
        <v>26</v>
      </c>
      <c r="C28" s="18">
        <f>VLOOKUP($A28,'Contestant Database'!$A$1:$C$349,3,FALSE)</f>
        <v>0.5</v>
      </c>
      <c r="D28" s="18" t="str">
        <f>VLOOKUP($A28,'Contestant Database'!$A$1:$C$349,2,FALSE)</f>
        <v>Janice Wimberley</v>
      </c>
      <c r="E28" s="127"/>
      <c r="F28" s="127"/>
      <c r="G28" s="22">
        <f>IF(E27&gt;0,E27+SUM(C27:C29),0)</f>
        <v>6.25</v>
      </c>
      <c r="H28" s="14">
        <f>F27</f>
        <v>58.9</v>
      </c>
      <c r="I28" t="str">
        <f t="shared" si="0"/>
        <v>Set #3</v>
      </c>
      <c r="J28" s="134"/>
    </row>
    <row r="29" spans="1:10" ht="15" thickBot="1">
      <c r="A29" s="20" t="s">
        <v>85</v>
      </c>
      <c r="B29" s="82">
        <v>27</v>
      </c>
      <c r="C29" s="19">
        <f>VLOOKUP($A29,'Contestant Database'!$A$1:$C$349,3,FALSE)</f>
        <v>0.75</v>
      </c>
      <c r="D29" s="19" t="str">
        <f>VLOOKUP($A29,'Contestant Database'!$A$1:$C$349,2,FALSE)</f>
        <v>Maria Smith</v>
      </c>
      <c r="E29" s="128"/>
      <c r="F29" s="128"/>
      <c r="G29" s="23">
        <f>IF(E27&gt;0,E27+SUM(C27:C29),0)</f>
        <v>6.25</v>
      </c>
      <c r="H29" s="15">
        <f>F27</f>
        <v>58.9</v>
      </c>
      <c r="I29" t="str">
        <f t="shared" si="0"/>
        <v>Set #3</v>
      </c>
      <c r="J29" s="135"/>
    </row>
    <row r="30" spans="1:10">
      <c r="A30" s="20" t="s">
        <v>70</v>
      </c>
      <c r="B30" s="82">
        <v>28</v>
      </c>
      <c r="C30" s="17">
        <f>VLOOKUP($A30,'Contestant Database'!$A$1:$C$349,3,FALSE)</f>
        <v>0</v>
      </c>
      <c r="D30" s="17" t="str">
        <f>VLOOKUP($A30,'Contestant Database'!$A$1:$C$349,2,FALSE)</f>
        <v>Carey Cathey</v>
      </c>
      <c r="E30" s="126">
        <v>10</v>
      </c>
      <c r="F30" s="126">
        <v>50.67</v>
      </c>
      <c r="G30" s="21">
        <v>10</v>
      </c>
      <c r="H30" s="13">
        <f>F30</f>
        <v>50.67</v>
      </c>
      <c r="I30" t="str">
        <f t="shared" si="0"/>
        <v>Set #3</v>
      </c>
      <c r="J30" s="133"/>
    </row>
    <row r="31" spans="1:10">
      <c r="A31" s="20" t="s">
        <v>54</v>
      </c>
      <c r="B31" s="82">
        <v>29</v>
      </c>
      <c r="C31" s="18">
        <f>VLOOKUP($A31,'Contestant Database'!$A$1:$C$349,3,FALSE)</f>
        <v>0</v>
      </c>
      <c r="D31" s="18" t="str">
        <f>VLOOKUP($A31,'Contestant Database'!$A$1:$C$349,2,FALSE)</f>
        <v>Floyd Foster</v>
      </c>
      <c r="E31" s="127"/>
      <c r="F31" s="127"/>
      <c r="G31" s="22">
        <v>10</v>
      </c>
      <c r="H31" s="14">
        <f>F30</f>
        <v>50.67</v>
      </c>
      <c r="I31" t="str">
        <f t="shared" si="0"/>
        <v>Set #3</v>
      </c>
      <c r="J31" s="134"/>
    </row>
    <row r="32" spans="1:10" ht="15" thickBot="1">
      <c r="A32" s="20" t="s">
        <v>206</v>
      </c>
      <c r="B32" s="82">
        <v>30</v>
      </c>
      <c r="C32" s="19">
        <f>VLOOKUP($A32,'Contestant Database'!$A$1:$C$349,3,FALSE)</f>
        <v>0.5</v>
      </c>
      <c r="D32" s="19" t="str">
        <f>VLOOKUP($A32,'Contestant Database'!$A$1:$C$349,2,FALSE)</f>
        <v>Brad Zuver</v>
      </c>
      <c r="E32" s="128"/>
      <c r="F32" s="128"/>
      <c r="G32" s="23">
        <v>10</v>
      </c>
      <c r="H32" s="15">
        <f>F30</f>
        <v>50.67</v>
      </c>
      <c r="I32" t="str">
        <f t="shared" si="0"/>
        <v>Set #3</v>
      </c>
      <c r="J32" s="135"/>
    </row>
    <row r="33" spans="1:10">
      <c r="A33" s="20" t="s">
        <v>55</v>
      </c>
      <c r="B33" s="82">
        <v>31</v>
      </c>
      <c r="C33" s="17">
        <f>VLOOKUP($A33,'Contestant Database'!$A$1:$C$349,3,FALSE)</f>
        <v>0</v>
      </c>
      <c r="D33" s="17" t="str">
        <f>VLOOKUP($A33,'Contestant Database'!$A$1:$C$349,2,FALSE)</f>
        <v>Mike Bloom</v>
      </c>
      <c r="E33" s="126">
        <v>6</v>
      </c>
      <c r="F33" s="126">
        <v>59.18</v>
      </c>
      <c r="G33" s="21">
        <f>IF(E33&gt;0,E33+SUM(C33:C35),0)</f>
        <v>6.5</v>
      </c>
      <c r="H33" s="13">
        <f>F33</f>
        <v>59.18</v>
      </c>
      <c r="I33" t="str">
        <f t="shared" si="0"/>
        <v>Set #3</v>
      </c>
      <c r="J33" s="133"/>
    </row>
    <row r="34" spans="1:10">
      <c r="A34" s="20" t="s">
        <v>67</v>
      </c>
      <c r="B34" s="82">
        <v>32</v>
      </c>
      <c r="C34" s="18">
        <f>VLOOKUP($A34,'Contestant Database'!$A$1:$C$349,3,FALSE)</f>
        <v>0.25</v>
      </c>
      <c r="D34" s="18" t="str">
        <f>VLOOKUP($A34,'Contestant Database'!$A$1:$C$349,2,FALSE)</f>
        <v>Italy Spratt</v>
      </c>
      <c r="E34" s="127"/>
      <c r="F34" s="127"/>
      <c r="G34" s="22">
        <f>IF(E33&gt;0,E33+SUM(C33:C35),0)</f>
        <v>6.5</v>
      </c>
      <c r="H34" s="14">
        <f>F33</f>
        <v>59.18</v>
      </c>
      <c r="I34" t="str">
        <f t="shared" si="0"/>
        <v>Set #3</v>
      </c>
      <c r="J34" s="134"/>
    </row>
    <row r="35" spans="1:10" ht="15" thickBot="1">
      <c r="A35" s="20" t="s">
        <v>60</v>
      </c>
      <c r="B35" s="82">
        <v>33</v>
      </c>
      <c r="C35" s="19">
        <f>VLOOKUP($A35,'Contestant Database'!$A$1:$C$349,3,FALSE)</f>
        <v>0.25</v>
      </c>
      <c r="D35" s="19" t="str">
        <f>VLOOKUP($A35,'Contestant Database'!$A$1:$C$349,2,FALSE)</f>
        <v>Tana Brickey</v>
      </c>
      <c r="E35" s="128"/>
      <c r="F35" s="128"/>
      <c r="G35" s="23">
        <f>IF(E33&gt;0,E33+SUM(C33:C35),0)</f>
        <v>6.5</v>
      </c>
      <c r="H35" s="15">
        <f>F33</f>
        <v>59.18</v>
      </c>
      <c r="I35" t="str">
        <f t="shared" si="0"/>
        <v>Set #3</v>
      </c>
      <c r="J35" s="135"/>
    </row>
    <row r="36" spans="1:10">
      <c r="A36" s="20" t="s">
        <v>195</v>
      </c>
      <c r="B36" s="82">
        <v>34</v>
      </c>
      <c r="C36" s="17">
        <f>VLOOKUP($A36,'Contestant Database'!$A$1:$C$349,3,FALSE)</f>
        <v>0.75</v>
      </c>
      <c r="D36" s="17" t="str">
        <f>VLOOKUP($A36,'Contestant Database'!$A$1:$C$349,2,FALSE)</f>
        <v>Hali Dorsey</v>
      </c>
      <c r="E36" s="126">
        <v>3</v>
      </c>
      <c r="F36" s="126">
        <v>40.4</v>
      </c>
      <c r="G36" s="21">
        <f>IF(E36&gt;0,E36+SUM(C36:C38),0)</f>
        <v>5.5</v>
      </c>
      <c r="H36" s="13">
        <f>F36</f>
        <v>40.4</v>
      </c>
      <c r="I36" t="str">
        <f t="shared" si="0"/>
        <v>Set #3</v>
      </c>
      <c r="J36" s="133"/>
    </row>
    <row r="37" spans="1:10">
      <c r="A37" s="20" t="s">
        <v>205</v>
      </c>
      <c r="B37" s="82">
        <v>35</v>
      </c>
      <c r="C37" s="18">
        <f>VLOOKUP($A37,'Contestant Database'!$A$1:$C$349,3,FALSE)</f>
        <v>0.75</v>
      </c>
      <c r="D37" s="18" t="str">
        <f>VLOOKUP($A37,'Contestant Database'!$A$1:$C$349,2,FALSE)</f>
        <v>Chelsie Hopkins</v>
      </c>
      <c r="E37" s="127"/>
      <c r="F37" s="127"/>
      <c r="G37" s="22">
        <f>IF(E36&gt;0,E36+SUM(C36:C38),0)</f>
        <v>5.5</v>
      </c>
      <c r="H37" s="14">
        <f>F36</f>
        <v>40.4</v>
      </c>
      <c r="I37" t="str">
        <f t="shared" si="0"/>
        <v>Set #3</v>
      </c>
      <c r="J37" s="134"/>
    </row>
    <row r="38" spans="1:10" ht="15" thickBot="1">
      <c r="A38" s="20" t="s">
        <v>86</v>
      </c>
      <c r="B38" s="82">
        <v>36</v>
      </c>
      <c r="C38" s="19">
        <f>VLOOKUP($A38,'Contestant Database'!$A$1:$C$349,3,FALSE)</f>
        <v>1</v>
      </c>
      <c r="D38" s="19" t="str">
        <f>VLOOKUP($A38,'Contestant Database'!$A$1:$C$349,2,FALSE)</f>
        <v>Logan Blackman</v>
      </c>
      <c r="E38" s="128"/>
      <c r="F38" s="128"/>
      <c r="G38" s="23">
        <f>IF(E36&gt;0,E36+SUM(C36:C38),0)</f>
        <v>5.5</v>
      </c>
      <c r="H38" s="15">
        <f>F36</f>
        <v>40.4</v>
      </c>
      <c r="I38" t="str">
        <f t="shared" si="0"/>
        <v>Set #3</v>
      </c>
      <c r="J38" s="135"/>
    </row>
    <row r="39" spans="1:10">
      <c r="A39" s="20" t="s">
        <v>206</v>
      </c>
      <c r="B39" s="82">
        <v>37</v>
      </c>
      <c r="C39" s="17">
        <f>VLOOKUP($A39,'Contestant Database'!$A$1:$C$349,3,FALSE)</f>
        <v>0.5</v>
      </c>
      <c r="D39" s="17" t="str">
        <f>VLOOKUP($A39,'Contestant Database'!$A$1:$C$349,2,FALSE)</f>
        <v>Brad Zuver</v>
      </c>
      <c r="E39" s="126">
        <v>4</v>
      </c>
      <c r="F39" s="126">
        <v>57.34</v>
      </c>
      <c r="G39" s="21">
        <f>IF(E39&gt;0,E39+SUM(C39:C41),0)</f>
        <v>6.25</v>
      </c>
      <c r="H39" s="13">
        <f>F39</f>
        <v>57.34</v>
      </c>
      <c r="I39" t="str">
        <f t="shared" si="0"/>
        <v>Set #3</v>
      </c>
      <c r="J39" s="133"/>
    </row>
    <row r="40" spans="1:10">
      <c r="A40" s="20" t="s">
        <v>104</v>
      </c>
      <c r="B40" s="82">
        <v>38</v>
      </c>
      <c r="C40" s="18">
        <f>VLOOKUP($A40,'Contestant Database'!$A$1:$C$349,3,FALSE)</f>
        <v>1</v>
      </c>
      <c r="D40" s="18" t="str">
        <f>VLOOKUP($A40,'Contestant Database'!$A$1:$C$349,2,FALSE)</f>
        <v>Sarah Casper</v>
      </c>
      <c r="E40" s="127"/>
      <c r="F40" s="127"/>
      <c r="G40" s="22">
        <f>IF(E39&gt;0,E39+SUM(C39:C41),0)</f>
        <v>6.25</v>
      </c>
      <c r="H40" s="14">
        <f>F39</f>
        <v>57.34</v>
      </c>
      <c r="I40" t="str">
        <f t="shared" si="0"/>
        <v>Set #3</v>
      </c>
      <c r="J40" s="134"/>
    </row>
    <row r="41" spans="1:10" ht="15" thickBot="1">
      <c r="A41" s="20" t="s">
        <v>85</v>
      </c>
      <c r="B41" s="82">
        <v>39</v>
      </c>
      <c r="C41" s="19">
        <f>VLOOKUP($A41,'Contestant Database'!$A$1:$C$349,3,FALSE)</f>
        <v>0.75</v>
      </c>
      <c r="D41" s="19" t="str">
        <f>VLOOKUP($A41,'Contestant Database'!$A$1:$C$349,2,FALSE)</f>
        <v>Maria Smith</v>
      </c>
      <c r="E41" s="128"/>
      <c r="F41" s="128"/>
      <c r="G41" s="23">
        <f>IF(E39&gt;0,E39+SUM(C39:C41),0)</f>
        <v>6.25</v>
      </c>
      <c r="H41" s="15">
        <f>F39</f>
        <v>57.34</v>
      </c>
      <c r="I41" t="str">
        <f t="shared" si="0"/>
        <v>Set #3</v>
      </c>
      <c r="J41" s="135"/>
    </row>
    <row r="42" spans="1:10">
      <c r="A42" s="20" t="s">
        <v>54</v>
      </c>
      <c r="B42" s="82">
        <v>40</v>
      </c>
      <c r="C42" s="17">
        <f>VLOOKUP($A42,'Contestant Database'!$A$1:$C$349,3,FALSE)</f>
        <v>0</v>
      </c>
      <c r="D42" s="17" t="str">
        <f>VLOOKUP($A42,'Contestant Database'!$A$1:$C$349,2,FALSE)</f>
        <v>Floyd Foster</v>
      </c>
      <c r="E42" s="126">
        <v>0</v>
      </c>
      <c r="F42" s="126" t="s">
        <v>307</v>
      </c>
      <c r="G42" s="21">
        <f>IF(E42&gt;0,E42+SUM(C42:C44),0)</f>
        <v>0</v>
      </c>
      <c r="H42" s="13" t="str">
        <f>F42</f>
        <v>NT</v>
      </c>
      <c r="I42" t="str">
        <f t="shared" si="0"/>
        <v>Set #3</v>
      </c>
      <c r="J42" s="133"/>
    </row>
    <row r="43" spans="1:10">
      <c r="A43" s="20" t="s">
        <v>213</v>
      </c>
      <c r="B43" s="82">
        <v>41</v>
      </c>
      <c r="C43" s="18">
        <f>VLOOKUP($A43,'Contestant Database'!$A$1:$C$349,3,FALSE)</f>
        <v>1</v>
      </c>
      <c r="D43" s="18" t="str">
        <f>VLOOKUP($A43,'Contestant Database'!$A$1:$C$349,2,FALSE)</f>
        <v>Karissa Jubie</v>
      </c>
      <c r="E43" s="127"/>
      <c r="F43" s="127"/>
      <c r="G43" s="22">
        <f>IF(E42&gt;0,E42+SUM(C42:C44),0)</f>
        <v>0</v>
      </c>
      <c r="H43" s="14" t="str">
        <f>F42</f>
        <v>NT</v>
      </c>
      <c r="I43" t="str">
        <f t="shared" si="0"/>
        <v>Set #3</v>
      </c>
      <c r="J43" s="134"/>
    </row>
    <row r="44" spans="1:10" ht="15" thickBot="1">
      <c r="A44" s="20" t="s">
        <v>92</v>
      </c>
      <c r="B44" s="82">
        <v>42</v>
      </c>
      <c r="C44" s="19">
        <f>VLOOKUP($A44,'Contestant Database'!$A$1:$C$349,3,FALSE)</f>
        <v>1</v>
      </c>
      <c r="D44" s="19" t="str">
        <f>VLOOKUP($A44,'Contestant Database'!$A$1:$C$349,2,FALSE)</f>
        <v>Shareen Rowland</v>
      </c>
      <c r="E44" s="128"/>
      <c r="F44" s="128"/>
      <c r="G44" s="23">
        <f>IF(E42&gt;0,E42+SUM(C42:C44),0)</f>
        <v>0</v>
      </c>
      <c r="H44" s="15" t="str">
        <f>F42</f>
        <v>NT</v>
      </c>
      <c r="I44" t="str">
        <f t="shared" si="0"/>
        <v>Set #3</v>
      </c>
      <c r="J44" s="135"/>
    </row>
    <row r="45" spans="1:10">
      <c r="A45" s="20" t="s">
        <v>304</v>
      </c>
      <c r="B45" s="82">
        <v>43</v>
      </c>
      <c r="C45" s="17">
        <f>VLOOKUP($A45,'Contestant Database'!$A$1:$C$349,3,FALSE)</f>
        <v>1</v>
      </c>
      <c r="D45" s="17" t="str">
        <f>VLOOKUP($A45,'Contestant Database'!$A$1:$C$349,2,FALSE)</f>
        <v>Alex Saleman</v>
      </c>
      <c r="E45" s="126">
        <v>0</v>
      </c>
      <c r="F45" s="126" t="s">
        <v>307</v>
      </c>
      <c r="G45" s="21">
        <f>IF(E45&gt;0,E45+SUM(C45:C47),0)</f>
        <v>0</v>
      </c>
      <c r="H45" s="13" t="str">
        <f>F45</f>
        <v>NT</v>
      </c>
      <c r="I45" t="str">
        <f t="shared" si="0"/>
        <v>Set #3</v>
      </c>
      <c r="J45" s="133"/>
    </row>
    <row r="46" spans="1:10">
      <c r="A46" s="20" t="s">
        <v>104</v>
      </c>
      <c r="B46" s="82">
        <v>44</v>
      </c>
      <c r="C46" s="18">
        <f>VLOOKUP($A46,'Contestant Database'!$A$1:$C$349,3,FALSE)</f>
        <v>1</v>
      </c>
      <c r="D46" s="18" t="str">
        <f>VLOOKUP($A46,'Contestant Database'!$A$1:$C$349,2,FALSE)</f>
        <v>Sarah Casper</v>
      </c>
      <c r="E46" s="127"/>
      <c r="F46" s="127"/>
      <c r="G46" s="22">
        <f>IF(E45&gt;0,E45+SUM(C45:C47),0)</f>
        <v>0</v>
      </c>
      <c r="H46" s="14" t="str">
        <f>F45</f>
        <v>NT</v>
      </c>
      <c r="I46" t="str">
        <f t="shared" si="0"/>
        <v>Set #3</v>
      </c>
      <c r="J46" s="134"/>
    </row>
    <row r="47" spans="1:10" ht="15" thickBot="1">
      <c r="A47" s="20" t="s">
        <v>55</v>
      </c>
      <c r="B47" s="82">
        <v>45</v>
      </c>
      <c r="C47" s="19">
        <f>VLOOKUP($A47,'Contestant Database'!$A$1:$C$349,3,FALSE)</f>
        <v>0</v>
      </c>
      <c r="D47" s="19" t="str">
        <f>VLOOKUP($A47,'Contestant Database'!$A$1:$C$349,2,FALSE)</f>
        <v>Mike Bloom</v>
      </c>
      <c r="E47" s="128"/>
      <c r="F47" s="128"/>
      <c r="G47" s="23">
        <f>IF(E45&gt;0,E45+SUM(C45:C47),0)</f>
        <v>0</v>
      </c>
      <c r="H47" s="15" t="str">
        <f>F45</f>
        <v>NT</v>
      </c>
      <c r="I47" t="str">
        <f t="shared" si="0"/>
        <v>Set #3</v>
      </c>
      <c r="J47" s="135"/>
    </row>
    <row r="48" spans="1:10">
      <c r="A48" s="20" t="s">
        <v>67</v>
      </c>
      <c r="B48" s="82">
        <v>46</v>
      </c>
      <c r="C48" s="17">
        <f>VLOOKUP($A48,'Contestant Database'!$A$1:$C$349,3,FALSE)</f>
        <v>0.25</v>
      </c>
      <c r="D48" s="17" t="str">
        <f>VLOOKUP($A48,'Contestant Database'!$A$1:$C$349,2,FALSE)</f>
        <v>Italy Spratt</v>
      </c>
      <c r="E48" s="126">
        <v>4</v>
      </c>
      <c r="F48" s="126">
        <v>48.62</v>
      </c>
      <c r="G48" s="21">
        <f>IF(E48&gt;0,E48+SUM(C48:C50),0)</f>
        <v>5</v>
      </c>
      <c r="H48" s="13">
        <f>F48</f>
        <v>48.62</v>
      </c>
      <c r="I48" t="str">
        <f t="shared" si="0"/>
        <v>Set #3</v>
      </c>
      <c r="J48" s="133"/>
    </row>
    <row r="49" spans="1:10">
      <c r="A49" s="20" t="s">
        <v>85</v>
      </c>
      <c r="B49" s="82">
        <v>47</v>
      </c>
      <c r="C49" s="18">
        <f>VLOOKUP($A49,'Contestant Database'!$A$1:$C$349,3,FALSE)</f>
        <v>0.75</v>
      </c>
      <c r="D49" s="18" t="str">
        <f>VLOOKUP($A49,'Contestant Database'!$A$1:$C$349,2,FALSE)</f>
        <v>Maria Smith</v>
      </c>
      <c r="E49" s="127"/>
      <c r="F49" s="127"/>
      <c r="G49" s="22">
        <f>IF(E48&gt;0,E48+SUM(C48:C50),0)</f>
        <v>5</v>
      </c>
      <c r="H49" s="14">
        <f>F48</f>
        <v>48.62</v>
      </c>
      <c r="I49" t="str">
        <f t="shared" si="0"/>
        <v>Set #3</v>
      </c>
      <c r="J49" s="134"/>
    </row>
    <row r="50" spans="1:10" ht="15" thickBot="1">
      <c r="A50" s="20" t="s">
        <v>54</v>
      </c>
      <c r="B50" s="82">
        <v>48</v>
      </c>
      <c r="C50" s="19">
        <f>VLOOKUP($A50,'Contestant Database'!$A$1:$C$349,3,FALSE)</f>
        <v>0</v>
      </c>
      <c r="D50" s="19" t="str">
        <f>VLOOKUP($A50,'Contestant Database'!$A$1:$C$349,2,FALSE)</f>
        <v>Floyd Foster</v>
      </c>
      <c r="E50" s="128"/>
      <c r="F50" s="128"/>
      <c r="G50" s="23">
        <f>IF(E48&gt;0,E48+SUM(C48:C50),0)</f>
        <v>5</v>
      </c>
      <c r="H50" s="15">
        <f>F48</f>
        <v>48.62</v>
      </c>
      <c r="I50" t="str">
        <f t="shared" si="0"/>
        <v>Set #3</v>
      </c>
      <c r="J50" s="135"/>
    </row>
    <row r="51" spans="1:10">
      <c r="A51" s="20" t="s">
        <v>89</v>
      </c>
      <c r="B51" s="82">
        <v>49</v>
      </c>
      <c r="C51" s="17">
        <f>VLOOKUP($A51,'Contestant Database'!$A$1:$C$349,3,FALSE)</f>
        <v>1</v>
      </c>
      <c r="D51" s="17" t="str">
        <f>VLOOKUP($A51,'Contestant Database'!$A$1:$C$349,2,FALSE)</f>
        <v>Tom Skeele</v>
      </c>
      <c r="E51" s="126">
        <v>3</v>
      </c>
      <c r="F51" s="126">
        <v>56.85</v>
      </c>
      <c r="G51" s="21">
        <f>IF(E51&gt;0,E51+SUM(C51:C53),0)</f>
        <v>5.75</v>
      </c>
      <c r="H51" s="13">
        <f>F51</f>
        <v>56.85</v>
      </c>
      <c r="I51" t="str">
        <f t="shared" si="0"/>
        <v>Set #3</v>
      </c>
      <c r="J51" s="133"/>
    </row>
    <row r="52" spans="1:10">
      <c r="A52" s="20" t="s">
        <v>104</v>
      </c>
      <c r="B52" s="82">
        <v>50</v>
      </c>
      <c r="C52" s="18">
        <f>VLOOKUP($A52,'Contestant Database'!$A$1:$C$349,3,FALSE)</f>
        <v>1</v>
      </c>
      <c r="D52" s="18" t="str">
        <f>VLOOKUP($A52,'Contestant Database'!$A$1:$C$349,2,FALSE)</f>
        <v>Sarah Casper</v>
      </c>
      <c r="E52" s="127"/>
      <c r="F52" s="127"/>
      <c r="G52" s="22">
        <f>IF(E51&gt;0,E51+SUM(C51:C53),0)</f>
        <v>5.75</v>
      </c>
      <c r="H52" s="14">
        <f>F51</f>
        <v>56.85</v>
      </c>
      <c r="I52" t="str">
        <f t="shared" si="0"/>
        <v>Set #3</v>
      </c>
      <c r="J52" s="134"/>
    </row>
    <row r="53" spans="1:10" ht="15" thickBot="1">
      <c r="A53" s="20" t="s">
        <v>205</v>
      </c>
      <c r="B53" s="82">
        <v>51</v>
      </c>
      <c r="C53" s="19">
        <f>VLOOKUP($A53,'Contestant Database'!$A$1:$C$349,3,FALSE)</f>
        <v>0.75</v>
      </c>
      <c r="D53" s="19" t="str">
        <f>VLOOKUP($A53,'Contestant Database'!$A$1:$C$349,2,FALSE)</f>
        <v>Chelsie Hopkins</v>
      </c>
      <c r="E53" s="128"/>
      <c r="F53" s="128"/>
      <c r="G53" s="23">
        <f>IF(E51&gt;0,E51+SUM(C51:C53),0)</f>
        <v>5.75</v>
      </c>
      <c r="H53" s="15">
        <f>F51</f>
        <v>56.85</v>
      </c>
      <c r="I53" t="str">
        <f t="shared" si="0"/>
        <v>Set #3</v>
      </c>
      <c r="J53" s="135"/>
    </row>
    <row r="54" spans="1:10">
      <c r="A54" s="20" t="s">
        <v>85</v>
      </c>
      <c r="B54" s="82">
        <v>52</v>
      </c>
      <c r="C54" s="17">
        <f>VLOOKUP($A54,'Contestant Database'!$A$1:$C$349,3,FALSE)</f>
        <v>0.75</v>
      </c>
      <c r="D54" s="17" t="str">
        <f>VLOOKUP($A54,'Contestant Database'!$A$1:$C$349,2,FALSE)</f>
        <v>Maria Smith</v>
      </c>
      <c r="E54" s="126">
        <v>8</v>
      </c>
      <c r="F54" s="126">
        <v>58.42</v>
      </c>
      <c r="G54" s="21">
        <f>IF(E54&gt;0,E54+SUM(C54:C56),0)</f>
        <v>9.25</v>
      </c>
      <c r="H54" s="13">
        <f>F54</f>
        <v>58.42</v>
      </c>
      <c r="I54" t="str">
        <f t="shared" si="0"/>
        <v>Set #3</v>
      </c>
      <c r="J54" s="133"/>
    </row>
    <row r="55" spans="1:10">
      <c r="A55" s="20" t="s">
        <v>54</v>
      </c>
      <c r="B55" s="82">
        <v>53</v>
      </c>
      <c r="C55" s="18">
        <f>VLOOKUP($A55,'Contestant Database'!$A$1:$C$349,3,FALSE)</f>
        <v>0</v>
      </c>
      <c r="D55" s="18" t="str">
        <f>VLOOKUP($A55,'Contestant Database'!$A$1:$C$349,2,FALSE)</f>
        <v>Floyd Foster</v>
      </c>
      <c r="E55" s="127"/>
      <c r="F55" s="127"/>
      <c r="G55" s="22">
        <f>IF(E54&gt;0,E54+SUM(C54:C56),0)</f>
        <v>9.25</v>
      </c>
      <c r="H55" s="14">
        <f>F54</f>
        <v>58.42</v>
      </c>
      <c r="I55" t="str">
        <f t="shared" si="0"/>
        <v>Set #3</v>
      </c>
      <c r="J55" s="134"/>
    </row>
    <row r="56" spans="1:10" ht="15" thickBot="1">
      <c r="A56" s="20" t="s">
        <v>206</v>
      </c>
      <c r="B56" s="82">
        <v>54</v>
      </c>
      <c r="C56" s="19">
        <f>VLOOKUP($A56,'Contestant Database'!$A$1:$C$349,3,FALSE)</f>
        <v>0.5</v>
      </c>
      <c r="D56" s="19" t="str">
        <f>VLOOKUP($A56,'Contestant Database'!$A$1:$C$349,2,FALSE)</f>
        <v>Brad Zuver</v>
      </c>
      <c r="E56" s="128"/>
      <c r="F56" s="128"/>
      <c r="G56" s="23">
        <f>IF(E54&gt;0,E54+SUM(C54:C56),0)</f>
        <v>9.25</v>
      </c>
      <c r="H56" s="15">
        <f>F54</f>
        <v>58.42</v>
      </c>
      <c r="I56" t="str">
        <f t="shared" si="0"/>
        <v>Set #3</v>
      </c>
      <c r="J56" s="135"/>
    </row>
    <row r="57" spans="1:10">
      <c r="A57" s="20" t="s">
        <v>195</v>
      </c>
      <c r="B57" s="82">
        <v>55</v>
      </c>
      <c r="C57" s="17">
        <f>VLOOKUP($A57,'Contestant Database'!$A$1:$C$349,3,FALSE)</f>
        <v>0.75</v>
      </c>
      <c r="D57" s="17" t="str">
        <f>VLOOKUP($A57,'Contestant Database'!$A$1:$C$349,2,FALSE)</f>
        <v>Hali Dorsey</v>
      </c>
      <c r="E57" s="126">
        <v>5</v>
      </c>
      <c r="F57" s="126">
        <v>49.19</v>
      </c>
      <c r="G57" s="21">
        <f>IF(E57&gt;0,E57+SUM(C57:C59),0)</f>
        <v>7.75</v>
      </c>
      <c r="H57" s="13">
        <f>F57</f>
        <v>49.19</v>
      </c>
      <c r="I57" t="str">
        <f t="shared" si="0"/>
        <v>Set #3</v>
      </c>
      <c r="J57" s="133"/>
    </row>
    <row r="58" spans="1:10">
      <c r="A58" s="20" t="s">
        <v>104</v>
      </c>
      <c r="B58" s="82">
        <v>56</v>
      </c>
      <c r="C58" s="18">
        <f>VLOOKUP($A58,'Contestant Database'!$A$1:$C$349,3,FALSE)</f>
        <v>1</v>
      </c>
      <c r="D58" s="18" t="str">
        <f>VLOOKUP($A58,'Contestant Database'!$A$1:$C$349,2,FALSE)</f>
        <v>Sarah Casper</v>
      </c>
      <c r="E58" s="127"/>
      <c r="F58" s="127"/>
      <c r="G58" s="22">
        <f>IF(E57&gt;0,E57+SUM(C57:C59),0)</f>
        <v>7.75</v>
      </c>
      <c r="H58" s="14">
        <f>F57</f>
        <v>49.19</v>
      </c>
      <c r="I58" t="str">
        <f t="shared" si="0"/>
        <v>Set #3</v>
      </c>
      <c r="J58" s="134"/>
    </row>
    <row r="59" spans="1:10" ht="15" thickBot="1">
      <c r="A59" s="20" t="s">
        <v>86</v>
      </c>
      <c r="B59" s="82">
        <v>57</v>
      </c>
      <c r="C59" s="19">
        <f>VLOOKUP($A59,'Contestant Database'!$A$1:$C$349,3,FALSE)</f>
        <v>1</v>
      </c>
      <c r="D59" s="19" t="str">
        <f>VLOOKUP($A59,'Contestant Database'!$A$1:$C$349,2,FALSE)</f>
        <v>Logan Blackman</v>
      </c>
      <c r="E59" s="128"/>
      <c r="F59" s="128"/>
      <c r="G59" s="23">
        <f>IF(E57&gt;0,E57+SUM(C57:C59),0)</f>
        <v>7.75</v>
      </c>
      <c r="H59" s="15">
        <f>F57</f>
        <v>49.19</v>
      </c>
      <c r="I59" t="str">
        <f t="shared" si="0"/>
        <v>Set #3</v>
      </c>
      <c r="J59" s="135"/>
    </row>
    <row r="60" spans="1:10">
      <c r="A60" s="20" t="s">
        <v>195</v>
      </c>
      <c r="B60" s="82">
        <v>58</v>
      </c>
      <c r="C60" s="17">
        <f>VLOOKUP($A60,'Contestant Database'!$A$1:$C$349,3,FALSE)</f>
        <v>0.75</v>
      </c>
      <c r="D60" s="17" t="str">
        <f>VLOOKUP($A60,'Contestant Database'!$A$1:$C$349,2,FALSE)</f>
        <v>Hali Dorsey</v>
      </c>
      <c r="E60" s="126">
        <v>6</v>
      </c>
      <c r="F60" s="126">
        <v>53.95</v>
      </c>
      <c r="G60" s="21">
        <f>IF(E60&gt;0,E60+SUM(C60:C62),0)</f>
        <v>7</v>
      </c>
      <c r="H60" s="13">
        <f>F60</f>
        <v>53.95</v>
      </c>
      <c r="I60" t="str">
        <f t="shared" si="0"/>
        <v>Set #3</v>
      </c>
      <c r="J60" s="133"/>
    </row>
    <row r="61" spans="1:10">
      <c r="A61" s="20" t="s">
        <v>67</v>
      </c>
      <c r="B61" s="82">
        <v>59</v>
      </c>
      <c r="C61" s="18">
        <f>VLOOKUP($A61,'Contestant Database'!$A$1:$C$349,3,FALSE)</f>
        <v>0.25</v>
      </c>
      <c r="D61" s="18" t="str">
        <f>VLOOKUP($A61,'Contestant Database'!$A$1:$C$349,2,FALSE)</f>
        <v>Italy Spratt</v>
      </c>
      <c r="E61" s="127"/>
      <c r="F61" s="127"/>
      <c r="G61" s="22">
        <f>IF(E60&gt;0,E60+SUM(C60:C62),0)</f>
        <v>7</v>
      </c>
      <c r="H61" s="14">
        <f>F60</f>
        <v>53.95</v>
      </c>
      <c r="I61" t="str">
        <f t="shared" si="0"/>
        <v>Set #3</v>
      </c>
      <c r="J61" s="134"/>
    </row>
    <row r="62" spans="1:10" ht="15" thickBot="1">
      <c r="A62" s="20" t="s">
        <v>54</v>
      </c>
      <c r="B62" s="82">
        <v>60</v>
      </c>
      <c r="C62" s="19">
        <f>VLOOKUP($A62,'Contestant Database'!$A$1:$C$349,3,FALSE)</f>
        <v>0</v>
      </c>
      <c r="D62" s="19" t="str">
        <f>VLOOKUP($A62,'Contestant Database'!$A$1:$C$349,2,FALSE)</f>
        <v>Floyd Foster</v>
      </c>
      <c r="E62" s="128"/>
      <c r="F62" s="128"/>
      <c r="G62" s="23">
        <f>IF(E60&gt;0,E60+SUM(C60:C62),0)</f>
        <v>7</v>
      </c>
      <c r="H62" s="15">
        <f>F60</f>
        <v>53.95</v>
      </c>
      <c r="I62" t="str">
        <f t="shared" si="0"/>
        <v>Set #3</v>
      </c>
      <c r="J62" s="135"/>
    </row>
    <row r="63" spans="1:10">
      <c r="A63" s="20" t="s">
        <v>85</v>
      </c>
      <c r="B63" s="82">
        <v>61</v>
      </c>
      <c r="C63" s="17">
        <f>VLOOKUP($A63,'Contestant Database'!$A$1:$C$349,3,FALSE)</f>
        <v>0.75</v>
      </c>
      <c r="D63" s="17" t="str">
        <f>VLOOKUP($A63,'Contestant Database'!$A$1:$C$349,2,FALSE)</f>
        <v>Maria Smith</v>
      </c>
      <c r="E63" s="126">
        <v>5</v>
      </c>
      <c r="F63" s="126">
        <v>50.47</v>
      </c>
      <c r="G63" s="21">
        <f>IF(E63&gt;0,E63+SUM(C63:C65),0)</f>
        <v>6.5</v>
      </c>
      <c r="H63" s="13">
        <f>F63</f>
        <v>50.47</v>
      </c>
      <c r="I63" t="str">
        <f t="shared" si="0"/>
        <v>Set #3</v>
      </c>
      <c r="J63" s="133"/>
    </row>
    <row r="64" spans="1:10">
      <c r="A64" s="20" t="s">
        <v>55</v>
      </c>
      <c r="B64" s="82">
        <v>62</v>
      </c>
      <c r="C64" s="18">
        <f>VLOOKUP($A64,'Contestant Database'!$A$1:$C$349,3,FALSE)</f>
        <v>0</v>
      </c>
      <c r="D64" s="18" t="str">
        <f>VLOOKUP($A64,'Contestant Database'!$A$1:$C$349,2,FALSE)</f>
        <v>Mike Bloom</v>
      </c>
      <c r="E64" s="127"/>
      <c r="F64" s="127"/>
      <c r="G64" s="22">
        <f>IF(E63&gt;0,E63+SUM(C63:C65),0)</f>
        <v>6.5</v>
      </c>
      <c r="H64" s="14">
        <f>F63</f>
        <v>50.47</v>
      </c>
      <c r="I64" t="str">
        <f t="shared" si="0"/>
        <v>Set #3</v>
      </c>
      <c r="J64" s="134"/>
    </row>
    <row r="65" spans="1:10" ht="15" thickBot="1">
      <c r="A65" s="20" t="s">
        <v>205</v>
      </c>
      <c r="B65" s="82">
        <v>63</v>
      </c>
      <c r="C65" s="19">
        <f>VLOOKUP($A65,'Contestant Database'!$A$1:$C$349,3,FALSE)</f>
        <v>0.75</v>
      </c>
      <c r="D65" s="19" t="str">
        <f>VLOOKUP($A65,'Contestant Database'!$A$1:$C$349,2,FALSE)</f>
        <v>Chelsie Hopkins</v>
      </c>
      <c r="E65" s="128"/>
      <c r="F65" s="128"/>
      <c r="G65" s="23">
        <f>IF(E63&gt;0,E63+SUM(C63:C65),0)</f>
        <v>6.5</v>
      </c>
      <c r="H65" s="15">
        <f>F63</f>
        <v>50.47</v>
      </c>
      <c r="I65" t="str">
        <f t="shared" si="0"/>
        <v>Set #3</v>
      </c>
      <c r="J65" s="135"/>
    </row>
    <row r="66" spans="1:10">
      <c r="A66" s="20" t="s">
        <v>67</v>
      </c>
      <c r="B66" s="82">
        <v>64</v>
      </c>
      <c r="C66" s="17">
        <f>VLOOKUP($A66,'Contestant Database'!$A$1:$C$349,3,FALSE)</f>
        <v>0.25</v>
      </c>
      <c r="D66" s="17" t="str">
        <f>VLOOKUP($A66,'Contestant Database'!$A$1:$C$349,2,FALSE)</f>
        <v>Italy Spratt</v>
      </c>
      <c r="E66" s="126">
        <v>4</v>
      </c>
      <c r="F66" s="126">
        <v>57.52</v>
      </c>
      <c r="G66" s="21">
        <f>IF(E66&gt;0,E66+SUM(C66:C68),0)</f>
        <v>5.75</v>
      </c>
      <c r="H66" s="13">
        <f>F66</f>
        <v>57.52</v>
      </c>
      <c r="I66" t="str">
        <f t="shared" si="0"/>
        <v>Set #3</v>
      </c>
      <c r="J66" s="133"/>
    </row>
    <row r="67" spans="1:10">
      <c r="A67" s="20" t="s">
        <v>195</v>
      </c>
      <c r="B67" s="82">
        <v>65</v>
      </c>
      <c r="C67" s="18">
        <f>VLOOKUP($A67,'Contestant Database'!$A$1:$C$349,3,FALSE)</f>
        <v>0.75</v>
      </c>
      <c r="D67" s="18" t="str">
        <f>VLOOKUP($A67,'Contestant Database'!$A$1:$C$349,2,FALSE)</f>
        <v>Hali Dorsey</v>
      </c>
      <c r="E67" s="127"/>
      <c r="F67" s="127"/>
      <c r="G67" s="22">
        <f>IF(E66&gt;0,E66+SUM(C66:C68),0)</f>
        <v>5.75</v>
      </c>
      <c r="H67" s="14">
        <f>F66</f>
        <v>57.52</v>
      </c>
      <c r="I67" t="str">
        <f t="shared" si="0"/>
        <v>Set #3</v>
      </c>
      <c r="J67" s="134"/>
    </row>
    <row r="68" spans="1:10" ht="15" thickBot="1">
      <c r="A68" s="20" t="s">
        <v>205</v>
      </c>
      <c r="B68" s="82">
        <v>66</v>
      </c>
      <c r="C68" s="19">
        <f>VLOOKUP($A68,'Contestant Database'!$A$1:$C$349,3,FALSE)</f>
        <v>0.75</v>
      </c>
      <c r="D68" s="19" t="str">
        <f>VLOOKUP($A68,'Contestant Database'!$A$1:$C$349,2,FALSE)</f>
        <v>Chelsie Hopkins</v>
      </c>
      <c r="E68" s="128"/>
      <c r="F68" s="128"/>
      <c r="G68" s="23">
        <f>IF(E66&gt;0,E66+SUM(C66:C68),0)</f>
        <v>5.75</v>
      </c>
      <c r="H68" s="15">
        <f>F66</f>
        <v>57.52</v>
      </c>
      <c r="I68" t="str">
        <f t="shared" ref="I68:I131" si="1">$A$1</f>
        <v>Set #3</v>
      </c>
      <c r="J68" s="135"/>
    </row>
    <row r="69" spans="1:10">
      <c r="A69" s="20"/>
      <c r="B69" s="82">
        <v>67</v>
      </c>
      <c r="C69" s="17" t="e">
        <f>VLOOKUP($A69,'Contestant Database'!$A$1:$C$349,3,FALSE)</f>
        <v>#N/A</v>
      </c>
      <c r="D69" s="17" t="e">
        <f>VLOOKUP($A69,'Contestant Database'!$A$1:$C$349,2,FALSE)</f>
        <v>#N/A</v>
      </c>
      <c r="E69" s="126"/>
      <c r="F69" s="126"/>
      <c r="G69" s="21">
        <f>IF(E69&gt;0,E69+SUM(C69:C71),0)</f>
        <v>0</v>
      </c>
      <c r="H69" s="13">
        <f>F69</f>
        <v>0</v>
      </c>
      <c r="I69" t="str">
        <f t="shared" si="1"/>
        <v>Set #3</v>
      </c>
      <c r="J69" s="133"/>
    </row>
    <row r="70" spans="1:10">
      <c r="A70" s="20"/>
      <c r="B70" s="82">
        <v>68</v>
      </c>
      <c r="C70" s="18" t="e">
        <f>VLOOKUP($A70,'Contestant Database'!$A$1:$C$349,3,FALSE)</f>
        <v>#N/A</v>
      </c>
      <c r="D70" s="18" t="e">
        <f>VLOOKUP($A70,'Contestant Database'!$A$1:$C$349,2,FALSE)</f>
        <v>#N/A</v>
      </c>
      <c r="E70" s="127"/>
      <c r="F70" s="127"/>
      <c r="G70" s="22">
        <f>IF(E69&gt;0,E69+SUM(C69:C71),0)</f>
        <v>0</v>
      </c>
      <c r="H70" s="14">
        <f>F69</f>
        <v>0</v>
      </c>
      <c r="I70" t="str">
        <f t="shared" si="1"/>
        <v>Set #3</v>
      </c>
      <c r="J70" s="134"/>
    </row>
    <row r="71" spans="1:10" ht="15" thickBot="1">
      <c r="A71" s="20"/>
      <c r="B71" s="82">
        <v>69</v>
      </c>
      <c r="C71" s="19" t="e">
        <f>VLOOKUP($A71,'Contestant Database'!$A$1:$C$349,3,FALSE)</f>
        <v>#N/A</v>
      </c>
      <c r="D71" s="19" t="e">
        <f>VLOOKUP($A71,'Contestant Database'!$A$1:$C$349,2,FALSE)</f>
        <v>#N/A</v>
      </c>
      <c r="E71" s="128"/>
      <c r="F71" s="128"/>
      <c r="G71" s="23">
        <f>IF(E69&gt;0,E69+SUM(C69:C71),0)</f>
        <v>0</v>
      </c>
      <c r="H71" s="15">
        <f>F69</f>
        <v>0</v>
      </c>
      <c r="I71" t="str">
        <f t="shared" si="1"/>
        <v>Set #3</v>
      </c>
      <c r="J71" s="135"/>
    </row>
    <row r="72" spans="1:10">
      <c r="A72" s="20"/>
      <c r="B72" s="82">
        <v>70</v>
      </c>
      <c r="C72" s="17" t="e">
        <f>VLOOKUP($A72,'Contestant Database'!$A$1:$C$349,3,FALSE)</f>
        <v>#N/A</v>
      </c>
      <c r="D72" s="17" t="e">
        <f>VLOOKUP($A72,'Contestant Database'!$A$1:$C$349,2,FALSE)</f>
        <v>#N/A</v>
      </c>
      <c r="E72" s="126"/>
      <c r="F72" s="126"/>
      <c r="G72" s="21">
        <f>IF(E72&gt;0,E72+SUM(C72:C74),0)</f>
        <v>0</v>
      </c>
      <c r="H72" s="13">
        <f>F72</f>
        <v>0</v>
      </c>
      <c r="I72" t="str">
        <f t="shared" si="1"/>
        <v>Set #3</v>
      </c>
      <c r="J72" s="133"/>
    </row>
    <row r="73" spans="1:10">
      <c r="A73" s="20"/>
      <c r="B73" s="82">
        <v>71</v>
      </c>
      <c r="C73" s="18" t="e">
        <f>VLOOKUP($A73,'Contestant Database'!$A$1:$C$349,3,FALSE)</f>
        <v>#N/A</v>
      </c>
      <c r="D73" s="18" t="e">
        <f>VLOOKUP($A73,'Contestant Database'!$A$1:$C$349,2,FALSE)</f>
        <v>#N/A</v>
      </c>
      <c r="E73" s="127"/>
      <c r="F73" s="127"/>
      <c r="G73" s="22">
        <f>IF(E72&gt;0,E72+SUM(C72:C74),0)</f>
        <v>0</v>
      </c>
      <c r="H73" s="14">
        <f>F72</f>
        <v>0</v>
      </c>
      <c r="I73" t="str">
        <f t="shared" si="1"/>
        <v>Set #3</v>
      </c>
      <c r="J73" s="134"/>
    </row>
    <row r="74" spans="1:10" ht="15" thickBot="1">
      <c r="A74" s="20"/>
      <c r="B74" s="82">
        <v>72</v>
      </c>
      <c r="C74" s="19" t="e">
        <f>VLOOKUP($A74,'Contestant Database'!$A$1:$C$349,3,FALSE)</f>
        <v>#N/A</v>
      </c>
      <c r="D74" s="19" t="e">
        <f>VLOOKUP($A74,'Contestant Database'!$A$1:$C$349,2,FALSE)</f>
        <v>#N/A</v>
      </c>
      <c r="E74" s="128"/>
      <c r="F74" s="128"/>
      <c r="G74" s="23">
        <f>IF(E72&gt;0,E72+SUM(C72:C74),0)</f>
        <v>0</v>
      </c>
      <c r="H74" s="15">
        <f>F72</f>
        <v>0</v>
      </c>
      <c r="I74" t="str">
        <f t="shared" si="1"/>
        <v>Set #3</v>
      </c>
      <c r="J74" s="135"/>
    </row>
    <row r="75" spans="1:10">
      <c r="A75" s="20"/>
      <c r="B75" s="82">
        <v>73</v>
      </c>
      <c r="C75" s="17" t="e">
        <f>VLOOKUP($A75,'Contestant Database'!$A$1:$C$349,3,FALSE)</f>
        <v>#N/A</v>
      </c>
      <c r="D75" s="17" t="e">
        <f>VLOOKUP($A75,'Contestant Database'!$A$1:$C$349,2,FALSE)</f>
        <v>#N/A</v>
      </c>
      <c r="E75" s="126"/>
      <c r="F75" s="126"/>
      <c r="G75" s="21">
        <f>IF(E75&gt;0,E75+SUM(C75:C77),0)</f>
        <v>0</v>
      </c>
      <c r="H75" s="13">
        <f>F75</f>
        <v>0</v>
      </c>
      <c r="I75" t="str">
        <f t="shared" si="1"/>
        <v>Set #3</v>
      </c>
      <c r="J75" s="133"/>
    </row>
    <row r="76" spans="1:10">
      <c r="A76" s="20"/>
      <c r="B76" s="82">
        <v>74</v>
      </c>
      <c r="C76" s="18" t="e">
        <f>VLOOKUP($A76,'Contestant Database'!$A$1:$C$349,3,FALSE)</f>
        <v>#N/A</v>
      </c>
      <c r="D76" s="18" t="e">
        <f>VLOOKUP($A76,'Contestant Database'!$A$1:$C$349,2,FALSE)</f>
        <v>#N/A</v>
      </c>
      <c r="E76" s="127"/>
      <c r="F76" s="127"/>
      <c r="G76" s="22">
        <f>IF(E75&gt;0,E75+SUM(C75:C77),0)</f>
        <v>0</v>
      </c>
      <c r="H76" s="14">
        <f>F75</f>
        <v>0</v>
      </c>
      <c r="I76" t="str">
        <f t="shared" si="1"/>
        <v>Set #3</v>
      </c>
      <c r="J76" s="134"/>
    </row>
    <row r="77" spans="1:10" ht="15" thickBot="1">
      <c r="A77" s="20"/>
      <c r="B77" s="82">
        <v>75</v>
      </c>
      <c r="C77" s="19" t="e">
        <f>VLOOKUP($A77,'Contestant Database'!$A$1:$C$349,3,FALSE)</f>
        <v>#N/A</v>
      </c>
      <c r="D77" s="19" t="e">
        <f>VLOOKUP($A77,'Contestant Database'!$A$1:$C$349,2,FALSE)</f>
        <v>#N/A</v>
      </c>
      <c r="E77" s="128"/>
      <c r="F77" s="128"/>
      <c r="G77" s="23">
        <f>IF(E75&gt;0,E75+SUM(C75:C77),0)</f>
        <v>0</v>
      </c>
      <c r="H77" s="15">
        <f>F75</f>
        <v>0</v>
      </c>
      <c r="I77" t="str">
        <f t="shared" si="1"/>
        <v>Set #3</v>
      </c>
      <c r="J77" s="135"/>
    </row>
    <row r="78" spans="1:10">
      <c r="A78" s="20"/>
      <c r="B78" s="82">
        <v>76</v>
      </c>
      <c r="C78" s="17" t="e">
        <f>VLOOKUP($A78,'Contestant Database'!$A$1:$C$349,3,FALSE)</f>
        <v>#N/A</v>
      </c>
      <c r="D78" s="17" t="e">
        <f>VLOOKUP($A78,'Contestant Database'!$A$1:$C$349,2,FALSE)</f>
        <v>#N/A</v>
      </c>
      <c r="E78" s="126"/>
      <c r="F78" s="126"/>
      <c r="G78" s="21">
        <f>IF(E78&gt;0,E78+SUM(C78:C80),0)</f>
        <v>0</v>
      </c>
      <c r="H78" s="13">
        <f>F78</f>
        <v>0</v>
      </c>
      <c r="I78" t="str">
        <f t="shared" si="1"/>
        <v>Set #3</v>
      </c>
      <c r="J78" s="133"/>
    </row>
    <row r="79" spans="1:10">
      <c r="A79" s="20"/>
      <c r="B79" s="82">
        <v>77</v>
      </c>
      <c r="C79" s="18" t="e">
        <f>VLOOKUP($A79,'Contestant Database'!$A$1:$C$349,3,FALSE)</f>
        <v>#N/A</v>
      </c>
      <c r="D79" s="18" t="e">
        <f>VLOOKUP($A79,'Contestant Database'!$A$1:$C$349,2,FALSE)</f>
        <v>#N/A</v>
      </c>
      <c r="E79" s="127"/>
      <c r="F79" s="127"/>
      <c r="G79" s="22">
        <f>IF(E78&gt;0,E78+SUM(C78:C80),0)</f>
        <v>0</v>
      </c>
      <c r="H79" s="14">
        <f>F78</f>
        <v>0</v>
      </c>
      <c r="I79" t="str">
        <f t="shared" si="1"/>
        <v>Set #3</v>
      </c>
      <c r="J79" s="134"/>
    </row>
    <row r="80" spans="1:10" ht="15" thickBot="1">
      <c r="A80" s="20"/>
      <c r="B80" s="82">
        <v>78</v>
      </c>
      <c r="C80" s="19" t="e">
        <f>VLOOKUP($A80,'Contestant Database'!$A$1:$C$349,3,FALSE)</f>
        <v>#N/A</v>
      </c>
      <c r="D80" s="19" t="e">
        <f>VLOOKUP($A80,'Contestant Database'!$A$1:$C$349,2,FALSE)</f>
        <v>#N/A</v>
      </c>
      <c r="E80" s="128"/>
      <c r="F80" s="128"/>
      <c r="G80" s="23">
        <f>IF(E78&gt;0,E78+SUM(C78:C80),0)</f>
        <v>0</v>
      </c>
      <c r="H80" s="15">
        <f>F78</f>
        <v>0</v>
      </c>
      <c r="I80" t="str">
        <f t="shared" si="1"/>
        <v>Set #3</v>
      </c>
      <c r="J80" s="135"/>
    </row>
    <row r="81" spans="1:10">
      <c r="A81" s="20"/>
      <c r="B81" s="82">
        <v>79</v>
      </c>
      <c r="C81" s="17" t="e">
        <f>VLOOKUP($A81,'Contestant Database'!$A$1:$C$349,3,FALSE)</f>
        <v>#N/A</v>
      </c>
      <c r="D81" s="17" t="e">
        <f>VLOOKUP($A81,'Contestant Database'!$A$1:$C$349,2,FALSE)</f>
        <v>#N/A</v>
      </c>
      <c r="E81" s="126"/>
      <c r="F81" s="126"/>
      <c r="G81" s="21">
        <f>IF(E81&gt;0,E81+SUM(C81:C83),0)</f>
        <v>0</v>
      </c>
      <c r="H81" s="13">
        <f>F81</f>
        <v>0</v>
      </c>
      <c r="I81" t="str">
        <f t="shared" si="1"/>
        <v>Set #3</v>
      </c>
      <c r="J81" s="133"/>
    </row>
    <row r="82" spans="1:10">
      <c r="A82" s="20"/>
      <c r="B82" s="82">
        <v>80</v>
      </c>
      <c r="C82" s="18" t="e">
        <f>VLOOKUP($A82,'Contestant Database'!$A$1:$C$349,3,FALSE)</f>
        <v>#N/A</v>
      </c>
      <c r="D82" s="18" t="e">
        <f>VLOOKUP($A82,'Contestant Database'!$A$1:$C$349,2,FALSE)</f>
        <v>#N/A</v>
      </c>
      <c r="E82" s="127"/>
      <c r="F82" s="127"/>
      <c r="G82" s="22">
        <f>IF(E81&gt;0,E81+SUM(C81:C83),0)</f>
        <v>0</v>
      </c>
      <c r="H82" s="14">
        <f>F81</f>
        <v>0</v>
      </c>
      <c r="I82" t="str">
        <f t="shared" si="1"/>
        <v>Set #3</v>
      </c>
      <c r="J82" s="134"/>
    </row>
    <row r="83" spans="1:10" ht="15" thickBot="1">
      <c r="A83" s="20"/>
      <c r="B83" s="82">
        <v>81</v>
      </c>
      <c r="C83" s="19" t="e">
        <f>VLOOKUP($A83,'Contestant Database'!$A$1:$C$349,3,FALSE)</f>
        <v>#N/A</v>
      </c>
      <c r="D83" s="19" t="e">
        <f>VLOOKUP($A83,'Contestant Database'!$A$1:$C$349,2,FALSE)</f>
        <v>#N/A</v>
      </c>
      <c r="E83" s="128"/>
      <c r="F83" s="128"/>
      <c r="G83" s="23">
        <f>IF(E81&gt;0,E81+SUM(C81:C83),0)</f>
        <v>0</v>
      </c>
      <c r="H83" s="15">
        <f>F81</f>
        <v>0</v>
      </c>
      <c r="I83" t="str">
        <f t="shared" si="1"/>
        <v>Set #3</v>
      </c>
      <c r="J83" s="135"/>
    </row>
    <row r="84" spans="1:10">
      <c r="A84" s="20"/>
      <c r="B84" s="82">
        <v>82</v>
      </c>
      <c r="C84" s="17" t="e">
        <f>VLOOKUP($A84,'Contestant Database'!$A$1:$C$349,3,FALSE)</f>
        <v>#N/A</v>
      </c>
      <c r="D84" s="17" t="e">
        <f>VLOOKUP($A84,'Contestant Database'!$A$1:$C$349,2,FALSE)</f>
        <v>#N/A</v>
      </c>
      <c r="E84" s="126"/>
      <c r="F84" s="126"/>
      <c r="G84" s="21">
        <f>IF(E84&gt;0,E84+SUM(C84:C86),0)</f>
        <v>0</v>
      </c>
      <c r="H84" s="13">
        <f>F84</f>
        <v>0</v>
      </c>
      <c r="I84" t="str">
        <f t="shared" si="1"/>
        <v>Set #3</v>
      </c>
      <c r="J84" s="133"/>
    </row>
    <row r="85" spans="1:10">
      <c r="A85" s="20"/>
      <c r="B85" s="82">
        <v>83</v>
      </c>
      <c r="C85" s="18" t="e">
        <f>VLOOKUP($A85,'Contestant Database'!$A$1:$C$349,3,FALSE)</f>
        <v>#N/A</v>
      </c>
      <c r="D85" s="18" t="e">
        <f>VLOOKUP($A85,'Contestant Database'!$A$1:$C$349,2,FALSE)</f>
        <v>#N/A</v>
      </c>
      <c r="E85" s="127"/>
      <c r="F85" s="127"/>
      <c r="G85" s="22">
        <f>IF(E84&gt;0,E84+SUM(C84:C86),0)</f>
        <v>0</v>
      </c>
      <c r="H85" s="14">
        <f>F84</f>
        <v>0</v>
      </c>
      <c r="I85" t="str">
        <f t="shared" si="1"/>
        <v>Set #3</v>
      </c>
      <c r="J85" s="134"/>
    </row>
    <row r="86" spans="1:10" ht="15" thickBot="1">
      <c r="A86" s="20"/>
      <c r="B86" s="82">
        <v>84</v>
      </c>
      <c r="C86" s="19" t="e">
        <f>VLOOKUP($A86,'Contestant Database'!$A$1:$C$349,3,FALSE)</f>
        <v>#N/A</v>
      </c>
      <c r="D86" s="19" t="e">
        <f>VLOOKUP($A86,'Contestant Database'!$A$1:$C$349,2,FALSE)</f>
        <v>#N/A</v>
      </c>
      <c r="E86" s="128"/>
      <c r="F86" s="128"/>
      <c r="G86" s="23">
        <f>IF(E84&gt;0,E84+SUM(C84:C86),0)</f>
        <v>0</v>
      </c>
      <c r="H86" s="15">
        <f>F84</f>
        <v>0</v>
      </c>
      <c r="I86" t="str">
        <f t="shared" si="1"/>
        <v>Set #3</v>
      </c>
      <c r="J86" s="135"/>
    </row>
    <row r="87" spans="1:10">
      <c r="A87" s="20"/>
      <c r="B87" s="82">
        <v>85</v>
      </c>
      <c r="C87" s="17" t="e">
        <f>VLOOKUP($A87,'Contestant Database'!$A$1:$C$349,3,FALSE)</f>
        <v>#N/A</v>
      </c>
      <c r="D87" s="17" t="e">
        <f>VLOOKUP($A87,'Contestant Database'!$A$1:$C$349,2,FALSE)</f>
        <v>#N/A</v>
      </c>
      <c r="E87" s="126"/>
      <c r="F87" s="126"/>
      <c r="G87" s="21">
        <f>IF(E87&gt;0,E87+SUM(C87:C89),0)</f>
        <v>0</v>
      </c>
      <c r="H87" s="13">
        <f>F87</f>
        <v>0</v>
      </c>
      <c r="I87" t="str">
        <f t="shared" si="1"/>
        <v>Set #3</v>
      </c>
      <c r="J87" s="133"/>
    </row>
    <row r="88" spans="1:10">
      <c r="A88" s="20"/>
      <c r="B88" s="82">
        <v>86</v>
      </c>
      <c r="C88" s="18" t="e">
        <f>VLOOKUP($A88,'Contestant Database'!$A$1:$C$349,3,FALSE)</f>
        <v>#N/A</v>
      </c>
      <c r="D88" s="18" t="e">
        <f>VLOOKUP($A88,'Contestant Database'!$A$1:$C$349,2,FALSE)</f>
        <v>#N/A</v>
      </c>
      <c r="E88" s="127"/>
      <c r="F88" s="127"/>
      <c r="G88" s="22">
        <f>IF(E87&gt;0,E87+SUM(C87:C89),0)</f>
        <v>0</v>
      </c>
      <c r="H88" s="14">
        <f>F87</f>
        <v>0</v>
      </c>
      <c r="I88" t="str">
        <f t="shared" si="1"/>
        <v>Set #3</v>
      </c>
      <c r="J88" s="134"/>
    </row>
    <row r="89" spans="1:10" ht="15" thickBot="1">
      <c r="A89" s="20"/>
      <c r="B89" s="82">
        <v>87</v>
      </c>
      <c r="C89" s="19" t="e">
        <f>VLOOKUP($A89,'Contestant Database'!$A$1:$C$349,3,FALSE)</f>
        <v>#N/A</v>
      </c>
      <c r="D89" s="19" t="e">
        <f>VLOOKUP($A89,'Contestant Database'!$A$1:$C$349,2,FALSE)</f>
        <v>#N/A</v>
      </c>
      <c r="E89" s="128"/>
      <c r="F89" s="128"/>
      <c r="G89" s="23">
        <f>IF(E87&gt;0,E87+SUM(C87:C89),0)</f>
        <v>0</v>
      </c>
      <c r="H89" s="15">
        <f>F87</f>
        <v>0</v>
      </c>
      <c r="I89" t="str">
        <f t="shared" si="1"/>
        <v>Set #3</v>
      </c>
      <c r="J89" s="135"/>
    </row>
    <row r="90" spans="1:10">
      <c r="A90" s="20"/>
      <c r="B90" s="82">
        <v>88</v>
      </c>
      <c r="C90" s="17" t="e">
        <f>VLOOKUP($A90,'Contestant Database'!$A$1:$C$349,3,FALSE)</f>
        <v>#N/A</v>
      </c>
      <c r="D90" s="17" t="e">
        <f>VLOOKUP($A90,'Contestant Database'!$A$1:$C$349,2,FALSE)</f>
        <v>#N/A</v>
      </c>
      <c r="E90" s="126"/>
      <c r="F90" s="126"/>
      <c r="G90" s="21">
        <f>IF(E90&gt;0,E90+SUM(C90:C92),0)</f>
        <v>0</v>
      </c>
      <c r="H90" s="13">
        <f>F90</f>
        <v>0</v>
      </c>
      <c r="I90" t="str">
        <f t="shared" si="1"/>
        <v>Set #3</v>
      </c>
      <c r="J90" s="133"/>
    </row>
    <row r="91" spans="1:10">
      <c r="A91" s="20"/>
      <c r="B91" s="82">
        <v>89</v>
      </c>
      <c r="C91" s="18" t="e">
        <f>VLOOKUP($A91,'Contestant Database'!$A$1:$C$349,3,FALSE)</f>
        <v>#N/A</v>
      </c>
      <c r="D91" s="18" t="e">
        <f>VLOOKUP($A91,'Contestant Database'!$A$1:$C$349,2,FALSE)</f>
        <v>#N/A</v>
      </c>
      <c r="E91" s="127"/>
      <c r="F91" s="127"/>
      <c r="G91" s="22">
        <f>IF(E90&gt;0,E90+SUM(C90:C92),0)</f>
        <v>0</v>
      </c>
      <c r="H91" s="14">
        <f>F90</f>
        <v>0</v>
      </c>
      <c r="I91" t="str">
        <f t="shared" si="1"/>
        <v>Set #3</v>
      </c>
      <c r="J91" s="134"/>
    </row>
    <row r="92" spans="1:10" ht="15" thickBot="1">
      <c r="A92" s="20"/>
      <c r="B92" s="82">
        <v>90</v>
      </c>
      <c r="C92" s="19" t="e">
        <f>VLOOKUP($A92,'Contestant Database'!$A$1:$C$349,3,FALSE)</f>
        <v>#N/A</v>
      </c>
      <c r="D92" s="19" t="e">
        <f>VLOOKUP($A92,'Contestant Database'!$A$1:$C$349,2,FALSE)</f>
        <v>#N/A</v>
      </c>
      <c r="E92" s="128"/>
      <c r="F92" s="128"/>
      <c r="G92" s="23">
        <f>IF(E90&gt;0,E90+SUM(C90:C92),0)</f>
        <v>0</v>
      </c>
      <c r="H92" s="15">
        <f>F90</f>
        <v>0</v>
      </c>
      <c r="I92" t="str">
        <f t="shared" si="1"/>
        <v>Set #3</v>
      </c>
      <c r="J92" s="135"/>
    </row>
    <row r="93" spans="1:10">
      <c r="A93" s="20"/>
      <c r="B93" s="82">
        <v>91</v>
      </c>
      <c r="C93" s="17" t="e">
        <f>VLOOKUP($A93,'Contestant Database'!$A$1:$C$349,3,FALSE)</f>
        <v>#N/A</v>
      </c>
      <c r="D93" s="17" t="e">
        <f>VLOOKUP($A93,'Contestant Database'!$A$1:$C$349,2,FALSE)</f>
        <v>#N/A</v>
      </c>
      <c r="E93" s="126"/>
      <c r="F93" s="126"/>
      <c r="G93" s="21">
        <f>IF(E93&gt;0,E93+SUM(C93:C95),0)</f>
        <v>0</v>
      </c>
      <c r="H93" s="13">
        <f>F93</f>
        <v>0</v>
      </c>
      <c r="I93" t="str">
        <f t="shared" si="1"/>
        <v>Set #3</v>
      </c>
      <c r="J93" s="133"/>
    </row>
    <row r="94" spans="1:10">
      <c r="A94" s="20"/>
      <c r="B94" s="82">
        <v>92</v>
      </c>
      <c r="C94" s="18" t="e">
        <f>VLOOKUP($A94,'Contestant Database'!$A$1:$C$349,3,FALSE)</f>
        <v>#N/A</v>
      </c>
      <c r="D94" s="18" t="e">
        <f>VLOOKUP($A94,'Contestant Database'!$A$1:$C$349,2,FALSE)</f>
        <v>#N/A</v>
      </c>
      <c r="E94" s="127"/>
      <c r="F94" s="127"/>
      <c r="G94" s="22">
        <f>IF(E93&gt;0,E93+SUM(C93:C95),0)</f>
        <v>0</v>
      </c>
      <c r="H94" s="14">
        <f>F93</f>
        <v>0</v>
      </c>
      <c r="I94" t="str">
        <f t="shared" si="1"/>
        <v>Set #3</v>
      </c>
      <c r="J94" s="134"/>
    </row>
    <row r="95" spans="1:10" ht="15" thickBot="1">
      <c r="A95" s="20"/>
      <c r="B95" s="82">
        <v>93</v>
      </c>
      <c r="C95" s="19" t="e">
        <f>VLOOKUP($A95,'Contestant Database'!$A$1:$C$349,3,FALSE)</f>
        <v>#N/A</v>
      </c>
      <c r="D95" s="19" t="e">
        <f>VLOOKUP($A95,'Contestant Database'!$A$1:$C$349,2,FALSE)</f>
        <v>#N/A</v>
      </c>
      <c r="E95" s="128"/>
      <c r="F95" s="128"/>
      <c r="G95" s="23">
        <f>IF(E93&gt;0,E93+SUM(C93:C95),0)</f>
        <v>0</v>
      </c>
      <c r="H95" s="15">
        <f>F93</f>
        <v>0</v>
      </c>
      <c r="I95" t="str">
        <f t="shared" si="1"/>
        <v>Set #3</v>
      </c>
      <c r="J95" s="135"/>
    </row>
    <row r="96" spans="1:10">
      <c r="A96" s="20"/>
      <c r="B96" s="82">
        <v>94</v>
      </c>
      <c r="C96" s="17" t="e">
        <f>VLOOKUP($A96,'Contestant Database'!$A$1:$C$349,3,FALSE)</f>
        <v>#N/A</v>
      </c>
      <c r="D96" s="17" t="e">
        <f>VLOOKUP($A96,'Contestant Database'!$A$1:$C$349,2,FALSE)</f>
        <v>#N/A</v>
      </c>
      <c r="E96" s="126"/>
      <c r="F96" s="126"/>
      <c r="G96" s="21">
        <f>IF(E96&gt;0,E96+SUM(C96:C98),0)</f>
        <v>0</v>
      </c>
      <c r="H96" s="13">
        <f>F96</f>
        <v>0</v>
      </c>
      <c r="I96" t="str">
        <f t="shared" si="1"/>
        <v>Set #3</v>
      </c>
      <c r="J96" s="133"/>
    </row>
    <row r="97" spans="1:10">
      <c r="A97" s="20"/>
      <c r="B97" s="82">
        <v>95</v>
      </c>
      <c r="C97" s="18" t="e">
        <f>VLOOKUP($A97,'Contestant Database'!$A$1:$C$349,3,FALSE)</f>
        <v>#N/A</v>
      </c>
      <c r="D97" s="18" t="e">
        <f>VLOOKUP($A97,'Contestant Database'!$A$1:$C$349,2,FALSE)</f>
        <v>#N/A</v>
      </c>
      <c r="E97" s="127"/>
      <c r="F97" s="127"/>
      <c r="G97" s="22">
        <f>IF(E96&gt;0,E96+SUM(C96:C98),0)</f>
        <v>0</v>
      </c>
      <c r="H97" s="14">
        <f>F96</f>
        <v>0</v>
      </c>
      <c r="I97" t="str">
        <f t="shared" si="1"/>
        <v>Set #3</v>
      </c>
      <c r="J97" s="134"/>
    </row>
    <row r="98" spans="1:10" ht="15" thickBot="1">
      <c r="A98" s="20"/>
      <c r="B98" s="82">
        <v>96</v>
      </c>
      <c r="C98" s="19" t="e">
        <f>VLOOKUP($A98,'Contestant Database'!$A$1:$C$349,3,FALSE)</f>
        <v>#N/A</v>
      </c>
      <c r="D98" s="19" t="e">
        <f>VLOOKUP($A98,'Contestant Database'!$A$1:$C$349,2,FALSE)</f>
        <v>#N/A</v>
      </c>
      <c r="E98" s="128"/>
      <c r="F98" s="128"/>
      <c r="G98" s="23">
        <f>IF(E96&gt;0,E96+SUM(C96:C98),0)</f>
        <v>0</v>
      </c>
      <c r="H98" s="15">
        <f>F96</f>
        <v>0</v>
      </c>
      <c r="I98" t="str">
        <f t="shared" si="1"/>
        <v>Set #3</v>
      </c>
      <c r="J98" s="135"/>
    </row>
    <row r="99" spans="1:10">
      <c r="A99" s="20"/>
      <c r="B99" s="82">
        <v>97</v>
      </c>
      <c r="C99" s="17" t="e">
        <f>VLOOKUP($A99,'Contestant Database'!$A$1:$C$349,3,FALSE)</f>
        <v>#N/A</v>
      </c>
      <c r="D99" s="17" t="e">
        <f>VLOOKUP($A99,'Contestant Database'!$A$1:$C$349,2,FALSE)</f>
        <v>#N/A</v>
      </c>
      <c r="E99" s="126"/>
      <c r="F99" s="126"/>
      <c r="G99" s="21">
        <f>IF(E99&gt;0,E99+SUM(C99:C101),0)</f>
        <v>0</v>
      </c>
      <c r="H99" s="13">
        <f>F99</f>
        <v>0</v>
      </c>
      <c r="I99" t="str">
        <f t="shared" si="1"/>
        <v>Set #3</v>
      </c>
      <c r="J99" s="133"/>
    </row>
    <row r="100" spans="1:10">
      <c r="A100" s="20"/>
      <c r="B100" s="82">
        <v>98</v>
      </c>
      <c r="C100" s="18" t="e">
        <f>VLOOKUP($A100,'Contestant Database'!$A$1:$C$349,3,FALSE)</f>
        <v>#N/A</v>
      </c>
      <c r="D100" s="18" t="e">
        <f>VLOOKUP($A100,'Contestant Database'!$A$1:$C$349,2,FALSE)</f>
        <v>#N/A</v>
      </c>
      <c r="E100" s="127"/>
      <c r="F100" s="127"/>
      <c r="G100" s="22">
        <f>IF(E99&gt;0,E99+SUM(C99:C101),0)</f>
        <v>0</v>
      </c>
      <c r="H100" s="14">
        <f>F99</f>
        <v>0</v>
      </c>
      <c r="I100" t="str">
        <f t="shared" si="1"/>
        <v>Set #3</v>
      </c>
      <c r="J100" s="134"/>
    </row>
    <row r="101" spans="1:10" ht="15" thickBot="1">
      <c r="A101" s="20"/>
      <c r="B101" s="82">
        <v>99</v>
      </c>
      <c r="C101" s="19" t="e">
        <f>VLOOKUP($A101,'Contestant Database'!$A$1:$C$349,3,FALSE)</f>
        <v>#N/A</v>
      </c>
      <c r="D101" s="19" t="e">
        <f>VLOOKUP($A101,'Contestant Database'!$A$1:$C$349,2,FALSE)</f>
        <v>#N/A</v>
      </c>
      <c r="E101" s="128"/>
      <c r="F101" s="128"/>
      <c r="G101" s="23">
        <f>IF(E99&gt;0,E99+SUM(C99:C101),0)</f>
        <v>0</v>
      </c>
      <c r="H101" s="15">
        <f>F99</f>
        <v>0</v>
      </c>
      <c r="I101" t="str">
        <f t="shared" si="1"/>
        <v>Set #3</v>
      </c>
      <c r="J101" s="135"/>
    </row>
    <row r="102" spans="1:10">
      <c r="A102" s="20"/>
      <c r="B102" s="82">
        <v>100</v>
      </c>
      <c r="C102" s="17" t="e">
        <f>VLOOKUP($A102,'Contestant Database'!$A$1:$C$349,3,FALSE)</f>
        <v>#N/A</v>
      </c>
      <c r="D102" s="17" t="e">
        <f>VLOOKUP($A102,'Contestant Database'!$A$1:$C$349,2,FALSE)</f>
        <v>#N/A</v>
      </c>
      <c r="E102" s="126"/>
      <c r="F102" s="126"/>
      <c r="G102" s="21">
        <f>IF(E102&gt;0,E102+SUM(C102:C104),0)</f>
        <v>0</v>
      </c>
      <c r="H102" s="13">
        <f>F102</f>
        <v>0</v>
      </c>
      <c r="I102" t="str">
        <f t="shared" si="1"/>
        <v>Set #3</v>
      </c>
      <c r="J102" s="133"/>
    </row>
    <row r="103" spans="1:10">
      <c r="A103" s="20"/>
      <c r="B103" s="82">
        <v>101</v>
      </c>
      <c r="C103" s="18" t="e">
        <f>VLOOKUP($A103,'Contestant Database'!$A$1:$C$349,3,FALSE)</f>
        <v>#N/A</v>
      </c>
      <c r="D103" s="18" t="e">
        <f>VLOOKUP($A103,'Contestant Database'!$A$1:$C$349,2,FALSE)</f>
        <v>#N/A</v>
      </c>
      <c r="E103" s="127"/>
      <c r="F103" s="127"/>
      <c r="G103" s="22">
        <f>IF(E102&gt;0,E102+SUM(C102:C104),0)</f>
        <v>0</v>
      </c>
      <c r="H103" s="14">
        <f>F102</f>
        <v>0</v>
      </c>
      <c r="I103" t="str">
        <f t="shared" si="1"/>
        <v>Set #3</v>
      </c>
      <c r="J103" s="134"/>
    </row>
    <row r="104" spans="1:10" ht="15" thickBot="1">
      <c r="A104" s="20"/>
      <c r="B104" s="82">
        <v>102</v>
      </c>
      <c r="C104" s="19" t="e">
        <f>VLOOKUP($A104,'Contestant Database'!$A$1:$C$349,3,FALSE)</f>
        <v>#N/A</v>
      </c>
      <c r="D104" s="19" t="e">
        <f>VLOOKUP($A104,'Contestant Database'!$A$1:$C$349,2,FALSE)</f>
        <v>#N/A</v>
      </c>
      <c r="E104" s="128"/>
      <c r="F104" s="128"/>
      <c r="G104" s="23">
        <f>IF(E102&gt;0,E102+SUM(C102:C104),0)</f>
        <v>0</v>
      </c>
      <c r="H104" s="15">
        <f>F102</f>
        <v>0</v>
      </c>
      <c r="I104" t="str">
        <f t="shared" si="1"/>
        <v>Set #3</v>
      </c>
      <c r="J104" s="135"/>
    </row>
    <row r="105" spans="1:10">
      <c r="A105" s="20"/>
      <c r="B105" s="82">
        <v>103</v>
      </c>
      <c r="C105" s="17" t="e">
        <f>VLOOKUP($A105,'Contestant Database'!$A$1:$C$349,3,FALSE)</f>
        <v>#N/A</v>
      </c>
      <c r="D105" s="17" t="e">
        <f>VLOOKUP($A105,'Contestant Database'!$A$1:$C$349,2,FALSE)</f>
        <v>#N/A</v>
      </c>
      <c r="E105" s="126"/>
      <c r="F105" s="126"/>
      <c r="G105" s="21">
        <f>IF(E105&gt;0,E105+SUM(C105:C107),0)</f>
        <v>0</v>
      </c>
      <c r="H105" s="13">
        <f>F105</f>
        <v>0</v>
      </c>
      <c r="I105" t="str">
        <f t="shared" si="1"/>
        <v>Set #3</v>
      </c>
      <c r="J105" s="133"/>
    </row>
    <row r="106" spans="1:10">
      <c r="A106" s="20"/>
      <c r="B106" s="82">
        <v>104</v>
      </c>
      <c r="C106" s="18" t="e">
        <f>VLOOKUP($A106,'Contestant Database'!$A$1:$C$349,3,FALSE)</f>
        <v>#N/A</v>
      </c>
      <c r="D106" s="18" t="e">
        <f>VLOOKUP($A106,'Contestant Database'!$A$1:$C$349,2,FALSE)</f>
        <v>#N/A</v>
      </c>
      <c r="E106" s="127"/>
      <c r="F106" s="127"/>
      <c r="G106" s="22">
        <f>IF(E105&gt;0,E105+SUM(C105:C107),0)</f>
        <v>0</v>
      </c>
      <c r="H106" s="14">
        <f>F105</f>
        <v>0</v>
      </c>
      <c r="I106" t="str">
        <f t="shared" si="1"/>
        <v>Set #3</v>
      </c>
      <c r="J106" s="134"/>
    </row>
    <row r="107" spans="1:10" ht="15" thickBot="1">
      <c r="A107" s="20"/>
      <c r="B107" s="82">
        <v>105</v>
      </c>
      <c r="C107" s="19" t="e">
        <f>VLOOKUP($A107,'Contestant Database'!$A$1:$C$349,3,FALSE)</f>
        <v>#N/A</v>
      </c>
      <c r="D107" s="19" t="e">
        <f>VLOOKUP($A107,'Contestant Database'!$A$1:$C$349,2,FALSE)</f>
        <v>#N/A</v>
      </c>
      <c r="E107" s="128"/>
      <c r="F107" s="128"/>
      <c r="G107" s="23">
        <f>IF(E105&gt;0,E105+SUM(C105:C107),0)</f>
        <v>0</v>
      </c>
      <c r="H107" s="15">
        <f>F105</f>
        <v>0</v>
      </c>
      <c r="I107" t="str">
        <f t="shared" si="1"/>
        <v>Set #3</v>
      </c>
      <c r="J107" s="135"/>
    </row>
    <row r="108" spans="1:10">
      <c r="A108" s="20"/>
      <c r="B108" s="82">
        <v>106</v>
      </c>
      <c r="C108" s="17" t="e">
        <f>VLOOKUP($A108,'Contestant Database'!$A$1:$C$349,3,FALSE)</f>
        <v>#N/A</v>
      </c>
      <c r="D108" s="17" t="e">
        <f>VLOOKUP($A108,'Contestant Database'!$A$1:$C$349,2,FALSE)</f>
        <v>#N/A</v>
      </c>
      <c r="E108" s="126"/>
      <c r="F108" s="126"/>
      <c r="G108" s="21">
        <f>IF(E108&gt;0,E108+SUM(C108:C110),0)</f>
        <v>0</v>
      </c>
      <c r="H108" s="13">
        <f>F108</f>
        <v>0</v>
      </c>
      <c r="I108" t="str">
        <f t="shared" si="1"/>
        <v>Set #3</v>
      </c>
      <c r="J108" s="133"/>
    </row>
    <row r="109" spans="1:10">
      <c r="A109" s="20"/>
      <c r="B109" s="82">
        <v>107</v>
      </c>
      <c r="C109" s="18" t="e">
        <f>VLOOKUP($A109,'Contestant Database'!$A$1:$C$349,3,FALSE)</f>
        <v>#N/A</v>
      </c>
      <c r="D109" s="18" t="e">
        <f>VLOOKUP($A109,'Contestant Database'!$A$1:$C$349,2,FALSE)</f>
        <v>#N/A</v>
      </c>
      <c r="E109" s="127"/>
      <c r="F109" s="127"/>
      <c r="G109" s="22">
        <f>IF(E108&gt;0,E108+SUM(C108:C110),0)</f>
        <v>0</v>
      </c>
      <c r="H109" s="14">
        <f>F108</f>
        <v>0</v>
      </c>
      <c r="I109" t="str">
        <f t="shared" si="1"/>
        <v>Set #3</v>
      </c>
      <c r="J109" s="134"/>
    </row>
    <row r="110" spans="1:10" ht="15" thickBot="1">
      <c r="A110" s="20"/>
      <c r="B110" s="82">
        <v>108</v>
      </c>
      <c r="C110" s="19" t="e">
        <f>VLOOKUP($A110,'Contestant Database'!$A$1:$C$349,3,FALSE)</f>
        <v>#N/A</v>
      </c>
      <c r="D110" s="19" t="e">
        <f>VLOOKUP($A110,'Contestant Database'!$A$1:$C$349,2,FALSE)</f>
        <v>#N/A</v>
      </c>
      <c r="E110" s="128"/>
      <c r="F110" s="128"/>
      <c r="G110" s="23">
        <f>IF(E108&gt;0,E108+SUM(C108:C110),0)</f>
        <v>0</v>
      </c>
      <c r="H110" s="15">
        <f>F108</f>
        <v>0</v>
      </c>
      <c r="I110" t="str">
        <f t="shared" si="1"/>
        <v>Set #3</v>
      </c>
      <c r="J110" s="135"/>
    </row>
    <row r="111" spans="1:10">
      <c r="A111" s="20"/>
      <c r="B111" s="82">
        <v>109</v>
      </c>
      <c r="C111" s="17" t="e">
        <f>VLOOKUP($A111,'Contestant Database'!$A$1:$C$349,3,FALSE)</f>
        <v>#N/A</v>
      </c>
      <c r="D111" s="17" t="e">
        <f>VLOOKUP($A111,'Contestant Database'!$A$1:$C$349,2,FALSE)</f>
        <v>#N/A</v>
      </c>
      <c r="E111" s="126"/>
      <c r="F111" s="126"/>
      <c r="G111" s="21">
        <f>IF(E111&gt;0,E111+SUM(C111:C113),0)</f>
        <v>0</v>
      </c>
      <c r="H111" s="13">
        <f>F111</f>
        <v>0</v>
      </c>
      <c r="I111" t="str">
        <f t="shared" si="1"/>
        <v>Set #3</v>
      </c>
      <c r="J111" s="133"/>
    </row>
    <row r="112" spans="1:10">
      <c r="A112" s="20"/>
      <c r="B112" s="82">
        <v>110</v>
      </c>
      <c r="C112" s="18" t="e">
        <f>VLOOKUP($A112,'Contestant Database'!$A$1:$C$349,3,FALSE)</f>
        <v>#N/A</v>
      </c>
      <c r="D112" s="18" t="e">
        <f>VLOOKUP($A112,'Contestant Database'!$A$1:$C$349,2,FALSE)</f>
        <v>#N/A</v>
      </c>
      <c r="E112" s="127"/>
      <c r="F112" s="127"/>
      <c r="G112" s="22">
        <f>IF(E111&gt;0,E111+SUM(C111:C113),0)</f>
        <v>0</v>
      </c>
      <c r="H112" s="14">
        <f>F111</f>
        <v>0</v>
      </c>
      <c r="I112" t="str">
        <f t="shared" si="1"/>
        <v>Set #3</v>
      </c>
      <c r="J112" s="134"/>
    </row>
    <row r="113" spans="1:10" ht="15" thickBot="1">
      <c r="A113" s="20"/>
      <c r="B113" s="82">
        <v>111</v>
      </c>
      <c r="C113" s="19" t="e">
        <f>VLOOKUP($A113,'Contestant Database'!$A$1:$C$349,3,FALSE)</f>
        <v>#N/A</v>
      </c>
      <c r="D113" s="19" t="e">
        <f>VLOOKUP($A113,'Contestant Database'!$A$1:$C$349,2,FALSE)</f>
        <v>#N/A</v>
      </c>
      <c r="E113" s="128"/>
      <c r="F113" s="128"/>
      <c r="G113" s="23">
        <f>IF(E111&gt;0,E111+SUM(C111:C113),0)</f>
        <v>0</v>
      </c>
      <c r="H113" s="15">
        <f>F111</f>
        <v>0</v>
      </c>
      <c r="I113" t="str">
        <f t="shared" si="1"/>
        <v>Set #3</v>
      </c>
      <c r="J113" s="135"/>
    </row>
    <row r="114" spans="1:10">
      <c r="A114" s="20"/>
      <c r="B114" s="82">
        <v>112</v>
      </c>
      <c r="C114" s="17" t="e">
        <f>VLOOKUP($A114,'Contestant Database'!$A$1:$C$349,3,FALSE)</f>
        <v>#N/A</v>
      </c>
      <c r="D114" s="17" t="e">
        <f>VLOOKUP($A114,'Contestant Database'!$A$1:$C$349,2,FALSE)</f>
        <v>#N/A</v>
      </c>
      <c r="E114" s="126"/>
      <c r="F114" s="126"/>
      <c r="G114" s="21">
        <f>IF(E114&gt;0,E114+SUM(C114:C116),0)</f>
        <v>0</v>
      </c>
      <c r="H114" s="13">
        <f>F114</f>
        <v>0</v>
      </c>
      <c r="I114" t="str">
        <f t="shared" si="1"/>
        <v>Set #3</v>
      </c>
      <c r="J114" s="133"/>
    </row>
    <row r="115" spans="1:10">
      <c r="A115" s="20"/>
      <c r="B115" s="82">
        <v>113</v>
      </c>
      <c r="C115" s="18" t="e">
        <f>VLOOKUP($A115,'Contestant Database'!$A$1:$C$349,3,FALSE)</f>
        <v>#N/A</v>
      </c>
      <c r="D115" s="18" t="e">
        <f>VLOOKUP($A115,'Contestant Database'!$A$1:$C$349,2,FALSE)</f>
        <v>#N/A</v>
      </c>
      <c r="E115" s="127"/>
      <c r="F115" s="127"/>
      <c r="G115" s="22">
        <f>IF(E114&gt;0,E114+SUM(C114:C116),0)</f>
        <v>0</v>
      </c>
      <c r="H115" s="14">
        <f>F114</f>
        <v>0</v>
      </c>
      <c r="I115" t="str">
        <f t="shared" si="1"/>
        <v>Set #3</v>
      </c>
      <c r="J115" s="134"/>
    </row>
    <row r="116" spans="1:10" ht="15" thickBot="1">
      <c r="A116" s="20"/>
      <c r="B116" s="82">
        <v>114</v>
      </c>
      <c r="C116" s="19" t="e">
        <f>VLOOKUP($A116,'Contestant Database'!$A$1:$C$349,3,FALSE)</f>
        <v>#N/A</v>
      </c>
      <c r="D116" s="19" t="e">
        <f>VLOOKUP($A116,'Contestant Database'!$A$1:$C$349,2,FALSE)</f>
        <v>#N/A</v>
      </c>
      <c r="E116" s="128"/>
      <c r="F116" s="128"/>
      <c r="G116" s="23">
        <f>IF(E114&gt;0,E114+SUM(C114:C116),0)</f>
        <v>0</v>
      </c>
      <c r="H116" s="15">
        <f>F114</f>
        <v>0</v>
      </c>
      <c r="I116" t="str">
        <f t="shared" si="1"/>
        <v>Set #3</v>
      </c>
      <c r="J116" s="135"/>
    </row>
    <row r="117" spans="1:10">
      <c r="A117" s="20"/>
      <c r="B117" s="82">
        <v>115</v>
      </c>
      <c r="C117" s="17" t="e">
        <f>VLOOKUP($A117,'Contestant Database'!$A$1:$C$349,3,FALSE)</f>
        <v>#N/A</v>
      </c>
      <c r="D117" s="17" t="e">
        <f>VLOOKUP($A117,'Contestant Database'!$A$1:$C$349,2,FALSE)</f>
        <v>#N/A</v>
      </c>
      <c r="E117" s="126"/>
      <c r="F117" s="126"/>
      <c r="G117" s="21">
        <f>IF(E117&gt;0,E117+SUM(C117:C119),0)</f>
        <v>0</v>
      </c>
      <c r="H117" s="13">
        <f>F117</f>
        <v>0</v>
      </c>
      <c r="I117" t="str">
        <f t="shared" si="1"/>
        <v>Set #3</v>
      </c>
      <c r="J117" s="133"/>
    </row>
    <row r="118" spans="1:10">
      <c r="A118" s="20"/>
      <c r="B118" s="82">
        <v>116</v>
      </c>
      <c r="C118" s="18" t="e">
        <f>VLOOKUP($A118,'Contestant Database'!$A$1:$C$349,3,FALSE)</f>
        <v>#N/A</v>
      </c>
      <c r="D118" s="18" t="e">
        <f>VLOOKUP($A118,'Contestant Database'!$A$1:$C$349,2,FALSE)</f>
        <v>#N/A</v>
      </c>
      <c r="E118" s="127"/>
      <c r="F118" s="127"/>
      <c r="G118" s="22">
        <f>IF(E117&gt;0,E117+SUM(C117:C119),0)</f>
        <v>0</v>
      </c>
      <c r="H118" s="14">
        <f>F117</f>
        <v>0</v>
      </c>
      <c r="I118" t="str">
        <f t="shared" si="1"/>
        <v>Set #3</v>
      </c>
      <c r="J118" s="134"/>
    </row>
    <row r="119" spans="1:10" ht="15" thickBot="1">
      <c r="A119" s="20"/>
      <c r="B119" s="82">
        <v>117</v>
      </c>
      <c r="C119" s="19" t="e">
        <f>VLOOKUP($A119,'Contestant Database'!$A$1:$C$349,3,FALSE)</f>
        <v>#N/A</v>
      </c>
      <c r="D119" s="19" t="e">
        <f>VLOOKUP($A119,'Contestant Database'!$A$1:$C$349,2,FALSE)</f>
        <v>#N/A</v>
      </c>
      <c r="E119" s="128"/>
      <c r="F119" s="128"/>
      <c r="G119" s="23">
        <f>IF(E117&gt;0,E117+SUM(C117:C119),0)</f>
        <v>0</v>
      </c>
      <c r="H119" s="15">
        <f>F117</f>
        <v>0</v>
      </c>
      <c r="I119" t="str">
        <f t="shared" si="1"/>
        <v>Set #3</v>
      </c>
      <c r="J119" s="135"/>
    </row>
    <row r="120" spans="1:10">
      <c r="A120" s="20"/>
      <c r="B120" s="82">
        <v>118</v>
      </c>
      <c r="C120" s="17" t="e">
        <f>VLOOKUP($A120,'Contestant Database'!$A$1:$C$349,3,FALSE)</f>
        <v>#N/A</v>
      </c>
      <c r="D120" s="17" t="e">
        <f>VLOOKUP($A120,'Contestant Database'!$A$1:$C$349,2,FALSE)</f>
        <v>#N/A</v>
      </c>
      <c r="E120" s="126"/>
      <c r="F120" s="126"/>
      <c r="G120" s="21">
        <f>IF(E120&gt;0,E120+SUM(C120:C122),0)</f>
        <v>0</v>
      </c>
      <c r="H120" s="13">
        <f>F120</f>
        <v>0</v>
      </c>
      <c r="I120" t="str">
        <f t="shared" si="1"/>
        <v>Set #3</v>
      </c>
      <c r="J120" s="133"/>
    </row>
    <row r="121" spans="1:10">
      <c r="A121" s="20"/>
      <c r="B121" s="82">
        <v>119</v>
      </c>
      <c r="C121" s="18" t="e">
        <f>VLOOKUP($A121,'Contestant Database'!$A$1:$C$349,3,FALSE)</f>
        <v>#N/A</v>
      </c>
      <c r="D121" s="18" t="e">
        <f>VLOOKUP($A121,'Contestant Database'!$A$1:$C$349,2,FALSE)</f>
        <v>#N/A</v>
      </c>
      <c r="E121" s="127"/>
      <c r="F121" s="127"/>
      <c r="G121" s="22">
        <f>IF(E120&gt;0,E120+SUM(C120:C122),0)</f>
        <v>0</v>
      </c>
      <c r="H121" s="14">
        <f>F120</f>
        <v>0</v>
      </c>
      <c r="I121" t="str">
        <f t="shared" si="1"/>
        <v>Set #3</v>
      </c>
      <c r="J121" s="134"/>
    </row>
    <row r="122" spans="1:10" ht="15" thickBot="1">
      <c r="A122" s="20"/>
      <c r="B122" s="82">
        <v>120</v>
      </c>
      <c r="C122" s="19" t="e">
        <f>VLOOKUP($A122,'Contestant Database'!$A$1:$C$349,3,FALSE)</f>
        <v>#N/A</v>
      </c>
      <c r="D122" s="19" t="e">
        <f>VLOOKUP($A122,'Contestant Database'!$A$1:$C$349,2,FALSE)</f>
        <v>#N/A</v>
      </c>
      <c r="E122" s="128"/>
      <c r="F122" s="128"/>
      <c r="G122" s="23">
        <f>IF(E120&gt;0,E120+SUM(C120:C122),0)</f>
        <v>0</v>
      </c>
      <c r="H122" s="15">
        <f>F120</f>
        <v>0</v>
      </c>
      <c r="I122" t="str">
        <f t="shared" si="1"/>
        <v>Set #3</v>
      </c>
      <c r="J122" s="135"/>
    </row>
    <row r="123" spans="1:10">
      <c r="A123" s="20"/>
      <c r="B123" s="82">
        <v>121</v>
      </c>
      <c r="C123" s="17" t="e">
        <f>VLOOKUP($A123,'Contestant Database'!$A$1:$C$349,3,FALSE)</f>
        <v>#N/A</v>
      </c>
      <c r="D123" s="17" t="e">
        <f>VLOOKUP($A123,'Contestant Database'!$A$1:$C$349,2,FALSE)</f>
        <v>#N/A</v>
      </c>
      <c r="E123" s="126"/>
      <c r="F123" s="126"/>
      <c r="G123" s="21">
        <f>IF(E123&gt;0,E123+SUM(C123:C125),0)</f>
        <v>0</v>
      </c>
      <c r="H123" s="13">
        <f>F123</f>
        <v>0</v>
      </c>
      <c r="I123" t="str">
        <f t="shared" si="1"/>
        <v>Set #3</v>
      </c>
      <c r="J123" s="133"/>
    </row>
    <row r="124" spans="1:10">
      <c r="A124" s="20"/>
      <c r="B124" s="82">
        <v>122</v>
      </c>
      <c r="C124" s="18" t="e">
        <f>VLOOKUP($A124,'Contestant Database'!$A$1:$C$349,3,FALSE)</f>
        <v>#N/A</v>
      </c>
      <c r="D124" s="18" t="e">
        <f>VLOOKUP($A124,'Contestant Database'!$A$1:$C$349,2,FALSE)</f>
        <v>#N/A</v>
      </c>
      <c r="E124" s="127"/>
      <c r="F124" s="127"/>
      <c r="G124" s="22">
        <f>IF(E123&gt;0,E123+SUM(C123:C125),0)</f>
        <v>0</v>
      </c>
      <c r="H124" s="14">
        <f>F123</f>
        <v>0</v>
      </c>
      <c r="I124" t="str">
        <f t="shared" si="1"/>
        <v>Set #3</v>
      </c>
      <c r="J124" s="134"/>
    </row>
    <row r="125" spans="1:10" ht="15" thickBot="1">
      <c r="A125" s="20"/>
      <c r="B125" s="82">
        <v>123</v>
      </c>
      <c r="C125" s="19" t="e">
        <f>VLOOKUP($A125,'Contestant Database'!$A$1:$C$349,3,FALSE)</f>
        <v>#N/A</v>
      </c>
      <c r="D125" s="19" t="e">
        <f>VLOOKUP($A125,'Contestant Database'!$A$1:$C$349,2,FALSE)</f>
        <v>#N/A</v>
      </c>
      <c r="E125" s="128"/>
      <c r="F125" s="128"/>
      <c r="G125" s="23">
        <f>IF(E123&gt;0,E123+SUM(C123:C125),0)</f>
        <v>0</v>
      </c>
      <c r="H125" s="15">
        <f>F123</f>
        <v>0</v>
      </c>
      <c r="I125" t="str">
        <f t="shared" si="1"/>
        <v>Set #3</v>
      </c>
      <c r="J125" s="135"/>
    </row>
    <row r="126" spans="1:10">
      <c r="A126" s="20"/>
      <c r="B126" s="82">
        <v>124</v>
      </c>
      <c r="C126" s="17" t="e">
        <f>VLOOKUP($A126,'Contestant Database'!$A$1:$C$349,3,FALSE)</f>
        <v>#N/A</v>
      </c>
      <c r="D126" s="17" t="e">
        <f>VLOOKUP($A126,'Contestant Database'!$A$1:$C$349,2,FALSE)</f>
        <v>#N/A</v>
      </c>
      <c r="E126" s="126"/>
      <c r="F126" s="126"/>
      <c r="G126" s="21">
        <f>IF(E126&gt;0,E126+SUM(C126:C128),0)</f>
        <v>0</v>
      </c>
      <c r="H126" s="13">
        <f>F126</f>
        <v>0</v>
      </c>
      <c r="I126" t="str">
        <f t="shared" si="1"/>
        <v>Set #3</v>
      </c>
      <c r="J126" s="133"/>
    </row>
    <row r="127" spans="1:10">
      <c r="A127" s="20"/>
      <c r="B127" s="82">
        <v>125</v>
      </c>
      <c r="C127" s="18" t="e">
        <f>VLOOKUP($A127,'Contestant Database'!$A$1:$C$349,3,FALSE)</f>
        <v>#N/A</v>
      </c>
      <c r="D127" s="18" t="e">
        <f>VLOOKUP($A127,'Contestant Database'!$A$1:$C$349,2,FALSE)</f>
        <v>#N/A</v>
      </c>
      <c r="E127" s="127"/>
      <c r="F127" s="127"/>
      <c r="G127" s="22">
        <f>IF(E126&gt;0,E126+SUM(C126:C128),0)</f>
        <v>0</v>
      </c>
      <c r="H127" s="14">
        <f>F126</f>
        <v>0</v>
      </c>
      <c r="I127" t="str">
        <f t="shared" si="1"/>
        <v>Set #3</v>
      </c>
      <c r="J127" s="134"/>
    </row>
    <row r="128" spans="1:10" ht="15" thickBot="1">
      <c r="A128" s="20"/>
      <c r="B128" s="82">
        <v>126</v>
      </c>
      <c r="C128" s="19" t="e">
        <f>VLOOKUP($A128,'Contestant Database'!$A$1:$C$349,3,FALSE)</f>
        <v>#N/A</v>
      </c>
      <c r="D128" s="19" t="e">
        <f>VLOOKUP($A128,'Contestant Database'!$A$1:$C$349,2,FALSE)</f>
        <v>#N/A</v>
      </c>
      <c r="E128" s="128"/>
      <c r="F128" s="128"/>
      <c r="G128" s="23">
        <f>IF(E126&gt;0,E126+SUM(C126:C128),0)</f>
        <v>0</v>
      </c>
      <c r="H128" s="15">
        <f>F126</f>
        <v>0</v>
      </c>
      <c r="I128" t="str">
        <f t="shared" si="1"/>
        <v>Set #3</v>
      </c>
      <c r="J128" s="135"/>
    </row>
    <row r="129" spans="1:10" s="12" customFormat="1">
      <c r="A129" s="20"/>
      <c r="B129" s="82">
        <v>127</v>
      </c>
      <c r="C129" s="17" t="e">
        <f>VLOOKUP($A129,'Contestant Database'!$A$1:$C$349,3,FALSE)</f>
        <v>#N/A</v>
      </c>
      <c r="D129" s="17" t="e">
        <f>VLOOKUP($A129,'Contestant Database'!$A$1:$C$349,2,FALSE)</f>
        <v>#N/A</v>
      </c>
      <c r="E129" s="126"/>
      <c r="F129" s="126"/>
      <c r="G129" s="21">
        <f>IF(E129&gt;0,E129+SUM(C129:C131),0)</f>
        <v>0</v>
      </c>
      <c r="H129" s="13">
        <f>F129</f>
        <v>0</v>
      </c>
      <c r="I129" t="str">
        <f t="shared" si="1"/>
        <v>Set #3</v>
      </c>
      <c r="J129" s="133"/>
    </row>
    <row r="130" spans="1:10" s="12" customFormat="1">
      <c r="A130" s="20"/>
      <c r="B130" s="82">
        <v>128</v>
      </c>
      <c r="C130" s="18" t="e">
        <f>VLOOKUP($A130,'Contestant Database'!$A$1:$C$349,3,FALSE)</f>
        <v>#N/A</v>
      </c>
      <c r="D130" s="18" t="e">
        <f>VLOOKUP($A130,'Contestant Database'!$A$1:$C$349,2,FALSE)</f>
        <v>#N/A</v>
      </c>
      <c r="E130" s="127"/>
      <c r="F130" s="127"/>
      <c r="G130" s="22">
        <f>IF(E129&gt;0,E129+SUM(C129:C131),0)</f>
        <v>0</v>
      </c>
      <c r="H130" s="14">
        <f>F129</f>
        <v>0</v>
      </c>
      <c r="I130" t="str">
        <f t="shared" si="1"/>
        <v>Set #3</v>
      </c>
      <c r="J130" s="134"/>
    </row>
    <row r="131" spans="1:10" s="12" customFormat="1" ht="15" thickBot="1">
      <c r="A131" s="20"/>
      <c r="B131" s="82">
        <v>129</v>
      </c>
      <c r="C131" s="19" t="e">
        <f>VLOOKUP($A131,'Contestant Database'!$A$1:$C$349,3,FALSE)</f>
        <v>#N/A</v>
      </c>
      <c r="D131" s="19" t="e">
        <f>VLOOKUP($A131,'Contestant Database'!$A$1:$C$349,2,FALSE)</f>
        <v>#N/A</v>
      </c>
      <c r="E131" s="128"/>
      <c r="F131" s="128"/>
      <c r="G131" s="23">
        <f>IF(E129&gt;0,E129+SUM(C129:C131),0)</f>
        <v>0</v>
      </c>
      <c r="H131" s="15">
        <f>F129</f>
        <v>0</v>
      </c>
      <c r="I131" t="str">
        <f t="shared" si="1"/>
        <v>Set #3</v>
      </c>
      <c r="J131" s="135"/>
    </row>
    <row r="132" spans="1:10" s="12" customFormat="1">
      <c r="A132" s="20"/>
      <c r="B132" s="82">
        <v>130</v>
      </c>
      <c r="C132" s="17" t="e">
        <f>VLOOKUP($A132,'Contestant Database'!$A$1:$C$349,3,FALSE)</f>
        <v>#N/A</v>
      </c>
      <c r="D132" s="17" t="e">
        <f>VLOOKUP($A132,'Contestant Database'!$A$1:$C$349,2,FALSE)</f>
        <v>#N/A</v>
      </c>
      <c r="E132" s="126"/>
      <c r="F132" s="126"/>
      <c r="G132" s="21">
        <f>IF(E132&gt;0,E132+SUM(C132:C134),0)</f>
        <v>0</v>
      </c>
      <c r="H132" s="13">
        <f>F132</f>
        <v>0</v>
      </c>
      <c r="I132" t="str">
        <f t="shared" ref="I132:I194" si="2">$A$1</f>
        <v>Set #3</v>
      </c>
      <c r="J132" s="133"/>
    </row>
    <row r="133" spans="1:10" s="12" customFormat="1">
      <c r="A133" s="20"/>
      <c r="B133" s="82">
        <v>131</v>
      </c>
      <c r="C133" s="18" t="e">
        <f>VLOOKUP($A133,'Contestant Database'!$A$1:$C$349,3,FALSE)</f>
        <v>#N/A</v>
      </c>
      <c r="D133" s="18" t="e">
        <f>VLOOKUP($A133,'Contestant Database'!$A$1:$C$349,2,FALSE)</f>
        <v>#N/A</v>
      </c>
      <c r="E133" s="127"/>
      <c r="F133" s="127"/>
      <c r="G133" s="22">
        <f>IF(E132&gt;0,E132+SUM(C132:C134),0)</f>
        <v>0</v>
      </c>
      <c r="H133" s="14">
        <f>F132</f>
        <v>0</v>
      </c>
      <c r="I133" t="str">
        <f t="shared" si="2"/>
        <v>Set #3</v>
      </c>
      <c r="J133" s="134"/>
    </row>
    <row r="134" spans="1:10" s="12" customFormat="1" ht="15" thickBot="1">
      <c r="A134" s="20"/>
      <c r="B134" s="82">
        <v>132</v>
      </c>
      <c r="C134" s="19" t="e">
        <f>VLOOKUP($A134,'Contestant Database'!$A$1:$C$349,3,FALSE)</f>
        <v>#N/A</v>
      </c>
      <c r="D134" s="19" t="e">
        <f>VLOOKUP($A134,'Contestant Database'!$A$1:$C$349,2,FALSE)</f>
        <v>#N/A</v>
      </c>
      <c r="E134" s="128"/>
      <c r="F134" s="128"/>
      <c r="G134" s="23">
        <f>IF(E132&gt;0,E132+SUM(C132:C134),0)</f>
        <v>0</v>
      </c>
      <c r="H134" s="15">
        <f>F132</f>
        <v>0</v>
      </c>
      <c r="I134" t="str">
        <f t="shared" si="2"/>
        <v>Set #3</v>
      </c>
      <c r="J134" s="135"/>
    </row>
    <row r="135" spans="1:10" s="12" customFormat="1">
      <c r="A135" s="20"/>
      <c r="B135" s="82">
        <v>133</v>
      </c>
      <c r="C135" s="17" t="e">
        <f>VLOOKUP($A135,'Contestant Database'!$A$1:$C$349,3,FALSE)</f>
        <v>#N/A</v>
      </c>
      <c r="D135" s="17" t="e">
        <f>VLOOKUP($A135,'Contestant Database'!$A$1:$C$349,2,FALSE)</f>
        <v>#N/A</v>
      </c>
      <c r="E135" s="126"/>
      <c r="F135" s="126"/>
      <c r="G135" s="21">
        <f>IF(E135&gt;0,E135+SUM(C135:C137),0)</f>
        <v>0</v>
      </c>
      <c r="H135" s="13">
        <f>F135</f>
        <v>0</v>
      </c>
      <c r="I135" t="str">
        <f t="shared" si="2"/>
        <v>Set #3</v>
      </c>
      <c r="J135" s="133"/>
    </row>
    <row r="136" spans="1:10" s="12" customFormat="1">
      <c r="A136" s="20"/>
      <c r="B136" s="82">
        <v>134</v>
      </c>
      <c r="C136" s="18" t="e">
        <f>VLOOKUP($A136,'Contestant Database'!$A$1:$C$349,3,FALSE)</f>
        <v>#N/A</v>
      </c>
      <c r="D136" s="18" t="e">
        <f>VLOOKUP($A136,'Contestant Database'!$A$1:$C$349,2,FALSE)</f>
        <v>#N/A</v>
      </c>
      <c r="E136" s="127"/>
      <c r="F136" s="127"/>
      <c r="G136" s="22">
        <f>IF(E135&gt;0,E135+SUM(C135:C137),0)</f>
        <v>0</v>
      </c>
      <c r="H136" s="14">
        <f>F135</f>
        <v>0</v>
      </c>
      <c r="I136" t="str">
        <f t="shared" si="2"/>
        <v>Set #3</v>
      </c>
      <c r="J136" s="134"/>
    </row>
    <row r="137" spans="1:10" s="12" customFormat="1" ht="15" thickBot="1">
      <c r="A137" s="20"/>
      <c r="B137" s="82">
        <v>135</v>
      </c>
      <c r="C137" s="19" t="e">
        <f>VLOOKUP($A137,'Contestant Database'!$A$1:$C$349,3,FALSE)</f>
        <v>#N/A</v>
      </c>
      <c r="D137" s="19" t="e">
        <f>VLOOKUP($A137,'Contestant Database'!$A$1:$C$349,2,FALSE)</f>
        <v>#N/A</v>
      </c>
      <c r="E137" s="128"/>
      <c r="F137" s="128"/>
      <c r="G137" s="23">
        <f>IF(E135&gt;0,E135+SUM(C135:C137),0)</f>
        <v>0</v>
      </c>
      <c r="H137" s="15">
        <f>F135</f>
        <v>0</v>
      </c>
      <c r="I137" t="str">
        <f t="shared" si="2"/>
        <v>Set #3</v>
      </c>
      <c r="J137" s="135"/>
    </row>
    <row r="138" spans="1:10" s="12" customFormat="1">
      <c r="A138" s="20"/>
      <c r="B138" s="82">
        <v>136</v>
      </c>
      <c r="C138" s="17" t="e">
        <f>VLOOKUP($A138,'Contestant Database'!$A$1:$C$349,3,FALSE)</f>
        <v>#N/A</v>
      </c>
      <c r="D138" s="17" t="e">
        <f>VLOOKUP($A138,'Contestant Database'!$A$1:$C$349,2,FALSE)</f>
        <v>#N/A</v>
      </c>
      <c r="E138" s="126"/>
      <c r="F138" s="126"/>
      <c r="G138" s="21">
        <f>IF(E138&gt;0,E138+SUM(C138:C140),0)</f>
        <v>0</v>
      </c>
      <c r="H138" s="13">
        <f>F138</f>
        <v>0</v>
      </c>
      <c r="I138" t="str">
        <f t="shared" si="2"/>
        <v>Set #3</v>
      </c>
      <c r="J138" s="133"/>
    </row>
    <row r="139" spans="1:10" s="12" customFormat="1">
      <c r="A139" s="20"/>
      <c r="B139" s="82">
        <v>137</v>
      </c>
      <c r="C139" s="18" t="e">
        <f>VLOOKUP($A139,'Contestant Database'!$A$1:$C$349,3,FALSE)</f>
        <v>#N/A</v>
      </c>
      <c r="D139" s="18" t="e">
        <f>VLOOKUP($A139,'Contestant Database'!$A$1:$C$349,2,FALSE)</f>
        <v>#N/A</v>
      </c>
      <c r="E139" s="127"/>
      <c r="F139" s="127"/>
      <c r="G139" s="22">
        <f>IF(E138&gt;0,E138+SUM(C138:C140),0)</f>
        <v>0</v>
      </c>
      <c r="H139" s="14">
        <f>F138</f>
        <v>0</v>
      </c>
      <c r="I139" t="str">
        <f t="shared" si="2"/>
        <v>Set #3</v>
      </c>
      <c r="J139" s="134"/>
    </row>
    <row r="140" spans="1:10" s="12" customFormat="1" ht="15" thickBot="1">
      <c r="A140" s="20"/>
      <c r="B140" s="82">
        <v>138</v>
      </c>
      <c r="C140" s="19" t="e">
        <f>VLOOKUP($A140,'Contestant Database'!$A$1:$C$349,3,FALSE)</f>
        <v>#N/A</v>
      </c>
      <c r="D140" s="19" t="e">
        <f>VLOOKUP($A140,'Contestant Database'!$A$1:$C$349,2,FALSE)</f>
        <v>#N/A</v>
      </c>
      <c r="E140" s="128"/>
      <c r="F140" s="128"/>
      <c r="G140" s="23">
        <f>IF(E138&gt;0,E138+SUM(C138:C140),0)</f>
        <v>0</v>
      </c>
      <c r="H140" s="15">
        <f>F138</f>
        <v>0</v>
      </c>
      <c r="I140" t="str">
        <f t="shared" si="2"/>
        <v>Set #3</v>
      </c>
      <c r="J140" s="135"/>
    </row>
    <row r="141" spans="1:10" s="12" customFormat="1">
      <c r="A141" s="20"/>
      <c r="B141" s="82">
        <v>139</v>
      </c>
      <c r="C141" s="17" t="e">
        <f>VLOOKUP($A141,'Contestant Database'!$A$1:$C$349,3,FALSE)</f>
        <v>#N/A</v>
      </c>
      <c r="D141" s="17" t="e">
        <f>VLOOKUP($A141,'Contestant Database'!$A$1:$C$349,2,FALSE)</f>
        <v>#N/A</v>
      </c>
      <c r="E141" s="126"/>
      <c r="F141" s="126"/>
      <c r="G141" s="21">
        <f>IF(E141&gt;0,E141+SUM(C141:C143),0)</f>
        <v>0</v>
      </c>
      <c r="H141" s="13">
        <f>F141</f>
        <v>0</v>
      </c>
      <c r="I141" t="str">
        <f t="shared" si="2"/>
        <v>Set #3</v>
      </c>
      <c r="J141" s="133"/>
    </row>
    <row r="142" spans="1:10" s="12" customFormat="1">
      <c r="A142" s="20"/>
      <c r="B142" s="82">
        <v>140</v>
      </c>
      <c r="C142" s="18" t="e">
        <f>VLOOKUP($A142,'Contestant Database'!$A$1:$C$349,3,FALSE)</f>
        <v>#N/A</v>
      </c>
      <c r="D142" s="18" t="e">
        <f>VLOOKUP($A142,'Contestant Database'!$A$1:$C$349,2,FALSE)</f>
        <v>#N/A</v>
      </c>
      <c r="E142" s="127"/>
      <c r="F142" s="127"/>
      <c r="G142" s="22">
        <f>IF(E141&gt;0,E141+SUM(C141:C143),0)</f>
        <v>0</v>
      </c>
      <c r="H142" s="14">
        <f>F141</f>
        <v>0</v>
      </c>
      <c r="I142" t="str">
        <f t="shared" si="2"/>
        <v>Set #3</v>
      </c>
      <c r="J142" s="134"/>
    </row>
    <row r="143" spans="1:10" s="12" customFormat="1" ht="15" thickBot="1">
      <c r="A143" s="20"/>
      <c r="B143" s="82">
        <v>141</v>
      </c>
      <c r="C143" s="19" t="e">
        <f>VLOOKUP($A143,'Contestant Database'!$A$1:$C$349,3,FALSE)</f>
        <v>#N/A</v>
      </c>
      <c r="D143" s="19" t="e">
        <f>VLOOKUP($A143,'Contestant Database'!$A$1:$C$349,2,FALSE)</f>
        <v>#N/A</v>
      </c>
      <c r="E143" s="128"/>
      <c r="F143" s="128"/>
      <c r="G143" s="23">
        <f>IF(E141&gt;0,E141+SUM(C141:C143),0)</f>
        <v>0</v>
      </c>
      <c r="H143" s="15">
        <f>F141</f>
        <v>0</v>
      </c>
      <c r="I143" t="str">
        <f t="shared" si="2"/>
        <v>Set #3</v>
      </c>
      <c r="J143" s="135"/>
    </row>
    <row r="144" spans="1:10" s="12" customFormat="1">
      <c r="A144" s="20"/>
      <c r="B144" s="82">
        <v>142</v>
      </c>
      <c r="C144" s="17" t="e">
        <f>VLOOKUP($A144,'Contestant Database'!$A$1:$C$349,3,FALSE)</f>
        <v>#N/A</v>
      </c>
      <c r="D144" s="17" t="e">
        <f>VLOOKUP($A144,'Contestant Database'!$A$1:$C$349,2,FALSE)</f>
        <v>#N/A</v>
      </c>
      <c r="E144" s="126"/>
      <c r="F144" s="126"/>
      <c r="G144" s="21">
        <f>IF(E144&gt;0,E144+SUM(C144:C146),0)</f>
        <v>0</v>
      </c>
      <c r="H144" s="13">
        <f>F144</f>
        <v>0</v>
      </c>
      <c r="I144" t="str">
        <f t="shared" si="2"/>
        <v>Set #3</v>
      </c>
      <c r="J144" s="133"/>
    </row>
    <row r="145" spans="1:10" s="12" customFormat="1">
      <c r="A145" s="20"/>
      <c r="B145" s="82">
        <v>143</v>
      </c>
      <c r="C145" s="18" t="e">
        <f>VLOOKUP($A145,'Contestant Database'!$A$1:$C$349,3,FALSE)</f>
        <v>#N/A</v>
      </c>
      <c r="D145" s="18" t="e">
        <f>VLOOKUP($A145,'Contestant Database'!$A$1:$C$349,2,FALSE)</f>
        <v>#N/A</v>
      </c>
      <c r="E145" s="127"/>
      <c r="F145" s="127"/>
      <c r="G145" s="22">
        <f>IF(E144&gt;0,E144+SUM(C144:C146),0)</f>
        <v>0</v>
      </c>
      <c r="H145" s="14">
        <f>F144</f>
        <v>0</v>
      </c>
      <c r="I145" t="str">
        <f t="shared" si="2"/>
        <v>Set #3</v>
      </c>
      <c r="J145" s="134"/>
    </row>
    <row r="146" spans="1:10" s="12" customFormat="1" ht="15" thickBot="1">
      <c r="A146" s="20"/>
      <c r="B146" s="82">
        <v>144</v>
      </c>
      <c r="C146" s="19" t="e">
        <f>VLOOKUP($A146,'Contestant Database'!$A$1:$C$349,3,FALSE)</f>
        <v>#N/A</v>
      </c>
      <c r="D146" s="19" t="e">
        <f>VLOOKUP($A146,'Contestant Database'!$A$1:$C$349,2,FALSE)</f>
        <v>#N/A</v>
      </c>
      <c r="E146" s="128"/>
      <c r="F146" s="128"/>
      <c r="G146" s="23">
        <f>IF(E144&gt;0,E144+SUM(C144:C146),0)</f>
        <v>0</v>
      </c>
      <c r="H146" s="15">
        <f>F144</f>
        <v>0</v>
      </c>
      <c r="I146" t="str">
        <f t="shared" si="2"/>
        <v>Set #3</v>
      </c>
      <c r="J146" s="135"/>
    </row>
    <row r="147" spans="1:10" s="12" customFormat="1">
      <c r="A147" s="20"/>
      <c r="B147" s="82">
        <v>145</v>
      </c>
      <c r="C147" s="17" t="e">
        <f>VLOOKUP($A147,'Contestant Database'!$A$1:$C$349,3,FALSE)</f>
        <v>#N/A</v>
      </c>
      <c r="D147" s="17" t="e">
        <f>VLOOKUP($A147,'Contestant Database'!$A$1:$C$349,2,FALSE)</f>
        <v>#N/A</v>
      </c>
      <c r="E147" s="126"/>
      <c r="F147" s="126"/>
      <c r="G147" s="21">
        <f>IF(E147&gt;0,E147+SUM(C147:C149),0)</f>
        <v>0</v>
      </c>
      <c r="H147" s="13">
        <f>F147</f>
        <v>0</v>
      </c>
      <c r="I147" t="str">
        <f t="shared" si="2"/>
        <v>Set #3</v>
      </c>
      <c r="J147" s="133"/>
    </row>
    <row r="148" spans="1:10" s="12" customFormat="1">
      <c r="A148" s="20"/>
      <c r="B148" s="82">
        <v>146</v>
      </c>
      <c r="C148" s="18" t="e">
        <f>VLOOKUP($A148,'Contestant Database'!$A$1:$C$349,3,FALSE)</f>
        <v>#N/A</v>
      </c>
      <c r="D148" s="18" t="e">
        <f>VLOOKUP($A148,'Contestant Database'!$A$1:$C$349,2,FALSE)</f>
        <v>#N/A</v>
      </c>
      <c r="E148" s="127"/>
      <c r="F148" s="127"/>
      <c r="G148" s="22">
        <f>IF(E147&gt;0,E147+SUM(C147:C149),0)</f>
        <v>0</v>
      </c>
      <c r="H148" s="14">
        <f>F147</f>
        <v>0</v>
      </c>
      <c r="I148" t="str">
        <f t="shared" si="2"/>
        <v>Set #3</v>
      </c>
      <c r="J148" s="134"/>
    </row>
    <row r="149" spans="1:10" s="12" customFormat="1" ht="15" thickBot="1">
      <c r="A149" s="20"/>
      <c r="B149" s="82">
        <v>147</v>
      </c>
      <c r="C149" s="19" t="e">
        <f>VLOOKUP($A149,'Contestant Database'!$A$1:$C$349,3,FALSE)</f>
        <v>#N/A</v>
      </c>
      <c r="D149" s="19" t="e">
        <f>VLOOKUP($A149,'Contestant Database'!$A$1:$C$349,2,FALSE)</f>
        <v>#N/A</v>
      </c>
      <c r="E149" s="128"/>
      <c r="F149" s="128"/>
      <c r="G149" s="23">
        <f>IF(E147&gt;0,E147+SUM(C147:C149),0)</f>
        <v>0</v>
      </c>
      <c r="H149" s="15">
        <f>F147</f>
        <v>0</v>
      </c>
      <c r="I149" t="str">
        <f t="shared" si="2"/>
        <v>Set #3</v>
      </c>
      <c r="J149" s="135"/>
    </row>
    <row r="150" spans="1:10" s="12" customFormat="1">
      <c r="A150" s="20"/>
      <c r="B150" s="82">
        <v>148</v>
      </c>
      <c r="C150" s="17" t="e">
        <f>VLOOKUP($A150,'Contestant Database'!$A$1:$C$349,3,FALSE)</f>
        <v>#N/A</v>
      </c>
      <c r="D150" s="17" t="e">
        <f>VLOOKUP($A150,'Contestant Database'!$A$1:$C$349,2,FALSE)</f>
        <v>#N/A</v>
      </c>
      <c r="E150" s="126"/>
      <c r="F150" s="126"/>
      <c r="G150" s="21">
        <f>IF(E150&gt;0,E150+SUM(C150:C152),0)</f>
        <v>0</v>
      </c>
      <c r="H150" s="13">
        <f>F150</f>
        <v>0</v>
      </c>
      <c r="I150" t="str">
        <f t="shared" si="2"/>
        <v>Set #3</v>
      </c>
      <c r="J150" s="133"/>
    </row>
    <row r="151" spans="1:10" s="12" customFormat="1">
      <c r="A151" s="20"/>
      <c r="B151" s="82">
        <v>149</v>
      </c>
      <c r="C151" s="18" t="e">
        <f>VLOOKUP($A151,'Contestant Database'!$A$1:$C$349,3,FALSE)</f>
        <v>#N/A</v>
      </c>
      <c r="D151" s="18" t="e">
        <f>VLOOKUP($A151,'Contestant Database'!$A$1:$C$349,2,FALSE)</f>
        <v>#N/A</v>
      </c>
      <c r="E151" s="127"/>
      <c r="F151" s="127"/>
      <c r="G151" s="22">
        <f>IF(E150&gt;0,E150+SUM(C150:C152),0)</f>
        <v>0</v>
      </c>
      <c r="H151" s="14">
        <f>F150</f>
        <v>0</v>
      </c>
      <c r="I151" t="str">
        <f t="shared" si="2"/>
        <v>Set #3</v>
      </c>
      <c r="J151" s="134"/>
    </row>
    <row r="152" spans="1:10" s="12" customFormat="1" ht="15" thickBot="1">
      <c r="A152" s="20"/>
      <c r="B152" s="82">
        <v>150</v>
      </c>
      <c r="C152" s="19" t="e">
        <f>VLOOKUP($A152,'Contestant Database'!$A$1:$C$349,3,FALSE)</f>
        <v>#N/A</v>
      </c>
      <c r="D152" s="19" t="e">
        <f>VLOOKUP($A152,'Contestant Database'!$A$1:$C$349,2,FALSE)</f>
        <v>#N/A</v>
      </c>
      <c r="E152" s="128"/>
      <c r="F152" s="128"/>
      <c r="G152" s="23">
        <f>IF(E150&gt;0,E150+SUM(C150:C152),0)</f>
        <v>0</v>
      </c>
      <c r="H152" s="15">
        <f>F150</f>
        <v>0</v>
      </c>
      <c r="I152" t="str">
        <f t="shared" si="2"/>
        <v>Set #3</v>
      </c>
      <c r="J152" s="135"/>
    </row>
    <row r="153" spans="1:10" s="12" customFormat="1">
      <c r="A153" s="20"/>
      <c r="B153" s="82">
        <v>151</v>
      </c>
      <c r="C153" s="17" t="e">
        <f>VLOOKUP($A153,'Contestant Database'!$A$1:$C$349,3,FALSE)</f>
        <v>#N/A</v>
      </c>
      <c r="D153" s="17" t="e">
        <f>VLOOKUP($A153,'Contestant Database'!$A$1:$C$349,2,FALSE)</f>
        <v>#N/A</v>
      </c>
      <c r="E153" s="126"/>
      <c r="F153" s="126"/>
      <c r="G153" s="21">
        <f>IF(E153&gt;0,E153+SUM(C153:C155),0)</f>
        <v>0</v>
      </c>
      <c r="H153" s="13">
        <f>F153</f>
        <v>0</v>
      </c>
      <c r="I153" t="str">
        <f t="shared" si="2"/>
        <v>Set #3</v>
      </c>
      <c r="J153" s="133"/>
    </row>
    <row r="154" spans="1:10" s="12" customFormat="1">
      <c r="A154" s="20"/>
      <c r="B154" s="82">
        <v>152</v>
      </c>
      <c r="C154" s="18" t="e">
        <f>VLOOKUP($A154,'Contestant Database'!$A$1:$C$349,3,FALSE)</f>
        <v>#N/A</v>
      </c>
      <c r="D154" s="18" t="e">
        <f>VLOOKUP($A154,'Contestant Database'!$A$1:$C$349,2,FALSE)</f>
        <v>#N/A</v>
      </c>
      <c r="E154" s="127"/>
      <c r="F154" s="127"/>
      <c r="G154" s="22">
        <f>IF(E153&gt;0,E153+SUM(C153:C155),0)</f>
        <v>0</v>
      </c>
      <c r="H154" s="14">
        <f>F153</f>
        <v>0</v>
      </c>
      <c r="I154" t="str">
        <f t="shared" si="2"/>
        <v>Set #3</v>
      </c>
      <c r="J154" s="134"/>
    </row>
    <row r="155" spans="1:10" s="12" customFormat="1" ht="15" thickBot="1">
      <c r="A155" s="20"/>
      <c r="B155" s="82">
        <v>153</v>
      </c>
      <c r="C155" s="19" t="e">
        <f>VLOOKUP($A155,'Contestant Database'!$A$1:$C$349,3,FALSE)</f>
        <v>#N/A</v>
      </c>
      <c r="D155" s="19" t="e">
        <f>VLOOKUP($A155,'Contestant Database'!$A$1:$C$349,2,FALSE)</f>
        <v>#N/A</v>
      </c>
      <c r="E155" s="128"/>
      <c r="F155" s="128"/>
      <c r="G155" s="23">
        <f>IF(E153&gt;0,E153+SUM(C153:C155),0)</f>
        <v>0</v>
      </c>
      <c r="H155" s="15">
        <f>F153</f>
        <v>0</v>
      </c>
      <c r="I155" t="str">
        <f t="shared" si="2"/>
        <v>Set #3</v>
      </c>
      <c r="J155" s="135"/>
    </row>
    <row r="156" spans="1:10" s="12" customFormat="1">
      <c r="A156" s="20"/>
      <c r="B156" s="82">
        <v>154</v>
      </c>
      <c r="C156" s="17" t="e">
        <f>VLOOKUP($A156,'Contestant Database'!$A$1:$C$349,3,FALSE)</f>
        <v>#N/A</v>
      </c>
      <c r="D156" s="17" t="e">
        <f>VLOOKUP($A156,'Contestant Database'!$A$1:$C$349,2,FALSE)</f>
        <v>#N/A</v>
      </c>
      <c r="E156" s="126"/>
      <c r="F156" s="126"/>
      <c r="G156" s="21">
        <f>IF(E156&gt;0,E156+SUM(C156:C158),0)</f>
        <v>0</v>
      </c>
      <c r="H156" s="13">
        <f>F156</f>
        <v>0</v>
      </c>
      <c r="I156" t="str">
        <f t="shared" si="2"/>
        <v>Set #3</v>
      </c>
      <c r="J156" s="133"/>
    </row>
    <row r="157" spans="1:10" s="12" customFormat="1">
      <c r="A157" s="20"/>
      <c r="B157" s="82">
        <v>155</v>
      </c>
      <c r="C157" s="18" t="e">
        <f>VLOOKUP($A157,'Contestant Database'!$A$1:$C$349,3,FALSE)</f>
        <v>#N/A</v>
      </c>
      <c r="D157" s="18" t="e">
        <f>VLOOKUP($A157,'Contestant Database'!$A$1:$C$349,2,FALSE)</f>
        <v>#N/A</v>
      </c>
      <c r="E157" s="127"/>
      <c r="F157" s="127"/>
      <c r="G157" s="22">
        <f>IF(E156&gt;0,E156+SUM(C156:C158),0)</f>
        <v>0</v>
      </c>
      <c r="H157" s="14">
        <f>F156</f>
        <v>0</v>
      </c>
      <c r="I157" t="str">
        <f t="shared" si="2"/>
        <v>Set #3</v>
      </c>
      <c r="J157" s="134"/>
    </row>
    <row r="158" spans="1:10" s="12" customFormat="1" ht="15" thickBot="1">
      <c r="A158" s="20"/>
      <c r="B158" s="82">
        <v>156</v>
      </c>
      <c r="C158" s="19" t="e">
        <f>VLOOKUP($A158,'Contestant Database'!$A$1:$C$349,3,FALSE)</f>
        <v>#N/A</v>
      </c>
      <c r="D158" s="19" t="e">
        <f>VLOOKUP($A158,'Contestant Database'!$A$1:$C$349,2,FALSE)</f>
        <v>#N/A</v>
      </c>
      <c r="E158" s="128"/>
      <c r="F158" s="128"/>
      <c r="G158" s="23">
        <f>IF(E156&gt;0,E156+SUM(C156:C158),0)</f>
        <v>0</v>
      </c>
      <c r="H158" s="15">
        <f>F156</f>
        <v>0</v>
      </c>
      <c r="I158" t="str">
        <f t="shared" si="2"/>
        <v>Set #3</v>
      </c>
      <c r="J158" s="135"/>
    </row>
    <row r="159" spans="1:10" s="12" customFormat="1">
      <c r="A159" s="20"/>
      <c r="B159" s="82">
        <v>157</v>
      </c>
      <c r="C159" s="17" t="e">
        <f>VLOOKUP($A159,'Contestant Database'!$A$1:$C$349,3,FALSE)</f>
        <v>#N/A</v>
      </c>
      <c r="D159" s="17" t="e">
        <f>VLOOKUP($A159,'Contestant Database'!$A$1:$C$349,2,FALSE)</f>
        <v>#N/A</v>
      </c>
      <c r="E159" s="126"/>
      <c r="F159" s="126"/>
      <c r="G159" s="21">
        <f>IF(E159&gt;0,E159+SUM(C159:C161),0)</f>
        <v>0</v>
      </c>
      <c r="H159" s="13">
        <f>F159</f>
        <v>0</v>
      </c>
      <c r="I159" t="str">
        <f t="shared" si="2"/>
        <v>Set #3</v>
      </c>
      <c r="J159" s="133"/>
    </row>
    <row r="160" spans="1:10" s="12" customFormat="1">
      <c r="A160" s="20"/>
      <c r="B160" s="82">
        <v>158</v>
      </c>
      <c r="C160" s="18" t="e">
        <f>VLOOKUP($A160,'Contestant Database'!$A$1:$C$349,3,FALSE)</f>
        <v>#N/A</v>
      </c>
      <c r="D160" s="18" t="e">
        <f>VLOOKUP($A160,'Contestant Database'!$A$1:$C$349,2,FALSE)</f>
        <v>#N/A</v>
      </c>
      <c r="E160" s="127"/>
      <c r="F160" s="127"/>
      <c r="G160" s="22">
        <f>IF(E159&gt;0,E159+SUM(C159:C161),0)</f>
        <v>0</v>
      </c>
      <c r="H160" s="14">
        <f>F159</f>
        <v>0</v>
      </c>
      <c r="I160" t="str">
        <f t="shared" si="2"/>
        <v>Set #3</v>
      </c>
      <c r="J160" s="134"/>
    </row>
    <row r="161" spans="1:10" s="12" customFormat="1" ht="15" thickBot="1">
      <c r="A161" s="20"/>
      <c r="B161" s="82">
        <v>159</v>
      </c>
      <c r="C161" s="19" t="e">
        <f>VLOOKUP($A161,'Contestant Database'!$A$1:$C$349,3,FALSE)</f>
        <v>#N/A</v>
      </c>
      <c r="D161" s="19" t="e">
        <f>VLOOKUP($A161,'Contestant Database'!$A$1:$C$349,2,FALSE)</f>
        <v>#N/A</v>
      </c>
      <c r="E161" s="128"/>
      <c r="F161" s="128"/>
      <c r="G161" s="23">
        <f>IF(E159&gt;0,E159+SUM(C159:C161),0)</f>
        <v>0</v>
      </c>
      <c r="H161" s="15">
        <f>F159</f>
        <v>0</v>
      </c>
      <c r="I161" t="str">
        <f t="shared" si="2"/>
        <v>Set #3</v>
      </c>
      <c r="J161" s="135"/>
    </row>
    <row r="162" spans="1:10" s="12" customFormat="1">
      <c r="A162" s="20"/>
      <c r="B162" s="82">
        <v>160</v>
      </c>
      <c r="C162" s="17" t="e">
        <f>VLOOKUP($A162,'Contestant Database'!$A$1:$C$349,3,FALSE)</f>
        <v>#N/A</v>
      </c>
      <c r="D162" s="17" t="e">
        <f>VLOOKUP($A162,'Contestant Database'!$A$1:$C$349,2,FALSE)</f>
        <v>#N/A</v>
      </c>
      <c r="E162" s="126"/>
      <c r="F162" s="126"/>
      <c r="G162" s="21">
        <f>IF(E162&gt;0,E162+SUM(C162:C164),0)</f>
        <v>0</v>
      </c>
      <c r="H162" s="13">
        <f>F162</f>
        <v>0</v>
      </c>
      <c r="I162" t="str">
        <f t="shared" si="2"/>
        <v>Set #3</v>
      </c>
      <c r="J162" s="133"/>
    </row>
    <row r="163" spans="1:10" s="12" customFormat="1">
      <c r="A163" s="20"/>
      <c r="B163" s="82">
        <v>161</v>
      </c>
      <c r="C163" s="18" t="e">
        <f>VLOOKUP($A163,'Contestant Database'!$A$1:$C$349,3,FALSE)</f>
        <v>#N/A</v>
      </c>
      <c r="D163" s="18" t="e">
        <f>VLOOKUP($A163,'Contestant Database'!$A$1:$C$349,2,FALSE)</f>
        <v>#N/A</v>
      </c>
      <c r="E163" s="127"/>
      <c r="F163" s="127"/>
      <c r="G163" s="22">
        <f>IF(E162&gt;0,E162+SUM(C162:C164),0)</f>
        <v>0</v>
      </c>
      <c r="H163" s="14">
        <f>F162</f>
        <v>0</v>
      </c>
      <c r="I163" t="str">
        <f t="shared" si="2"/>
        <v>Set #3</v>
      </c>
      <c r="J163" s="134"/>
    </row>
    <row r="164" spans="1:10" s="12" customFormat="1" ht="15" thickBot="1">
      <c r="A164" s="20"/>
      <c r="B164" s="82">
        <v>162</v>
      </c>
      <c r="C164" s="19" t="e">
        <f>VLOOKUP($A164,'Contestant Database'!$A$1:$C$349,3,FALSE)</f>
        <v>#N/A</v>
      </c>
      <c r="D164" s="19" t="e">
        <f>VLOOKUP($A164,'Contestant Database'!$A$1:$C$349,2,FALSE)</f>
        <v>#N/A</v>
      </c>
      <c r="E164" s="128"/>
      <c r="F164" s="128"/>
      <c r="G164" s="23">
        <f>IF(E162&gt;0,E162+SUM(C162:C164),0)</f>
        <v>0</v>
      </c>
      <c r="H164" s="15">
        <f>F162</f>
        <v>0</v>
      </c>
      <c r="I164" t="str">
        <f t="shared" si="2"/>
        <v>Set #3</v>
      </c>
      <c r="J164" s="135"/>
    </row>
    <row r="165" spans="1:10" s="12" customFormat="1">
      <c r="A165" s="20"/>
      <c r="B165" s="82">
        <v>163</v>
      </c>
      <c r="C165" s="17" t="e">
        <f>VLOOKUP($A165,'Contestant Database'!$A$1:$C$349,3,FALSE)</f>
        <v>#N/A</v>
      </c>
      <c r="D165" s="17" t="e">
        <f>VLOOKUP($A165,'Contestant Database'!$A$1:$C$349,2,FALSE)</f>
        <v>#N/A</v>
      </c>
      <c r="E165" s="126"/>
      <c r="F165" s="126"/>
      <c r="G165" s="21">
        <f>IF(E165&gt;0,E165+SUM(C165:C167),0)</f>
        <v>0</v>
      </c>
      <c r="H165" s="13">
        <f>F165</f>
        <v>0</v>
      </c>
      <c r="I165" t="str">
        <f t="shared" si="2"/>
        <v>Set #3</v>
      </c>
      <c r="J165" s="133"/>
    </row>
    <row r="166" spans="1:10" s="12" customFormat="1">
      <c r="A166" s="20"/>
      <c r="B166" s="82">
        <v>164</v>
      </c>
      <c r="C166" s="18" t="e">
        <f>VLOOKUP($A166,'Contestant Database'!$A$1:$C$349,3,FALSE)</f>
        <v>#N/A</v>
      </c>
      <c r="D166" s="18" t="e">
        <f>VLOOKUP($A166,'Contestant Database'!$A$1:$C$349,2,FALSE)</f>
        <v>#N/A</v>
      </c>
      <c r="E166" s="127"/>
      <c r="F166" s="127"/>
      <c r="G166" s="22">
        <f>IF(E165&gt;0,E165+SUM(C165:C167),0)</f>
        <v>0</v>
      </c>
      <c r="H166" s="14">
        <f>F165</f>
        <v>0</v>
      </c>
      <c r="I166" t="str">
        <f t="shared" si="2"/>
        <v>Set #3</v>
      </c>
      <c r="J166" s="134"/>
    </row>
    <row r="167" spans="1:10" s="12" customFormat="1" ht="15" thickBot="1">
      <c r="A167" s="20"/>
      <c r="B167" s="82">
        <v>165</v>
      </c>
      <c r="C167" s="19" t="e">
        <f>VLOOKUP($A167,'Contestant Database'!$A$1:$C$349,3,FALSE)</f>
        <v>#N/A</v>
      </c>
      <c r="D167" s="19" t="e">
        <f>VLOOKUP($A167,'Contestant Database'!$A$1:$C$349,2,FALSE)</f>
        <v>#N/A</v>
      </c>
      <c r="E167" s="128"/>
      <c r="F167" s="128"/>
      <c r="G167" s="23">
        <f>IF(E165&gt;0,E165+SUM(C165:C167),0)</f>
        <v>0</v>
      </c>
      <c r="H167" s="15">
        <f>F165</f>
        <v>0</v>
      </c>
      <c r="I167" t="str">
        <f t="shared" si="2"/>
        <v>Set #3</v>
      </c>
      <c r="J167" s="135"/>
    </row>
    <row r="168" spans="1:10" s="12" customFormat="1">
      <c r="A168" s="20"/>
      <c r="B168" s="82">
        <v>166</v>
      </c>
      <c r="C168" s="17" t="e">
        <f>VLOOKUP($A168,'Contestant Database'!$A$1:$C$349,3,FALSE)</f>
        <v>#N/A</v>
      </c>
      <c r="D168" s="17" t="e">
        <f>VLOOKUP($A168,'Contestant Database'!$A$1:$C$349,2,FALSE)</f>
        <v>#N/A</v>
      </c>
      <c r="E168" s="126"/>
      <c r="F168" s="126"/>
      <c r="G168" s="21">
        <f>IF(E168&gt;0,E168+SUM(C168:C170),0)</f>
        <v>0</v>
      </c>
      <c r="H168" s="13">
        <f>F168</f>
        <v>0</v>
      </c>
      <c r="I168" t="str">
        <f t="shared" si="2"/>
        <v>Set #3</v>
      </c>
      <c r="J168" s="133"/>
    </row>
    <row r="169" spans="1:10" s="12" customFormat="1">
      <c r="A169" s="20"/>
      <c r="B169" s="82">
        <v>167</v>
      </c>
      <c r="C169" s="18" t="e">
        <f>VLOOKUP($A169,'Contestant Database'!$A$1:$C$349,3,FALSE)</f>
        <v>#N/A</v>
      </c>
      <c r="D169" s="18" t="e">
        <f>VLOOKUP($A169,'Contestant Database'!$A$1:$C$349,2,FALSE)</f>
        <v>#N/A</v>
      </c>
      <c r="E169" s="127"/>
      <c r="F169" s="127"/>
      <c r="G169" s="22">
        <f>IF(E168&gt;0,E168+SUM(C168:C170),0)</f>
        <v>0</v>
      </c>
      <c r="H169" s="14">
        <f>F168</f>
        <v>0</v>
      </c>
      <c r="I169" t="str">
        <f t="shared" si="2"/>
        <v>Set #3</v>
      </c>
      <c r="J169" s="134"/>
    </row>
    <row r="170" spans="1:10" s="12" customFormat="1" ht="15" thickBot="1">
      <c r="A170" s="20"/>
      <c r="B170" s="82">
        <v>168</v>
      </c>
      <c r="C170" s="19" t="e">
        <f>VLOOKUP($A170,'Contestant Database'!$A$1:$C$349,3,FALSE)</f>
        <v>#N/A</v>
      </c>
      <c r="D170" s="19" t="e">
        <f>VLOOKUP($A170,'Contestant Database'!$A$1:$C$349,2,FALSE)</f>
        <v>#N/A</v>
      </c>
      <c r="E170" s="128"/>
      <c r="F170" s="128"/>
      <c r="G170" s="23">
        <f>IF(E168&gt;0,E168+SUM(C168:C170),0)</f>
        <v>0</v>
      </c>
      <c r="H170" s="15">
        <f>F168</f>
        <v>0</v>
      </c>
      <c r="I170" t="str">
        <f t="shared" si="2"/>
        <v>Set #3</v>
      </c>
      <c r="J170" s="135"/>
    </row>
    <row r="171" spans="1:10" s="12" customFormat="1">
      <c r="A171" s="20"/>
      <c r="B171" s="82">
        <v>169</v>
      </c>
      <c r="C171" s="17" t="e">
        <f>VLOOKUP($A171,'Contestant Database'!$A$1:$C$349,3,FALSE)</f>
        <v>#N/A</v>
      </c>
      <c r="D171" s="17" t="e">
        <f>VLOOKUP($A171,'Contestant Database'!$A$1:$C$349,2,FALSE)</f>
        <v>#N/A</v>
      </c>
      <c r="E171" s="126"/>
      <c r="F171" s="126"/>
      <c r="G171" s="21">
        <f>IF(E171&gt;0,E171+SUM(C171:C173),0)</f>
        <v>0</v>
      </c>
      <c r="H171" s="13">
        <f>F171</f>
        <v>0</v>
      </c>
      <c r="I171" t="str">
        <f t="shared" si="2"/>
        <v>Set #3</v>
      </c>
      <c r="J171" s="133"/>
    </row>
    <row r="172" spans="1:10" s="12" customFormat="1">
      <c r="A172" s="20"/>
      <c r="B172" s="82">
        <v>170</v>
      </c>
      <c r="C172" s="18" t="e">
        <f>VLOOKUP($A172,'Contestant Database'!$A$1:$C$349,3,FALSE)</f>
        <v>#N/A</v>
      </c>
      <c r="D172" s="18" t="e">
        <f>VLOOKUP($A172,'Contestant Database'!$A$1:$C$349,2,FALSE)</f>
        <v>#N/A</v>
      </c>
      <c r="E172" s="127"/>
      <c r="F172" s="127"/>
      <c r="G172" s="22">
        <f>IF(E171&gt;0,E171+SUM(C171:C173),0)</f>
        <v>0</v>
      </c>
      <c r="H172" s="14">
        <f>F171</f>
        <v>0</v>
      </c>
      <c r="I172" t="str">
        <f t="shared" si="2"/>
        <v>Set #3</v>
      </c>
      <c r="J172" s="134"/>
    </row>
    <row r="173" spans="1:10" s="12" customFormat="1" ht="15" thickBot="1">
      <c r="A173" s="20"/>
      <c r="B173" s="82">
        <v>171</v>
      </c>
      <c r="C173" s="19" t="e">
        <f>VLOOKUP($A173,'Contestant Database'!$A$1:$C$349,3,FALSE)</f>
        <v>#N/A</v>
      </c>
      <c r="D173" s="19" t="e">
        <f>VLOOKUP($A173,'Contestant Database'!$A$1:$C$349,2,FALSE)</f>
        <v>#N/A</v>
      </c>
      <c r="E173" s="128"/>
      <c r="F173" s="128"/>
      <c r="G173" s="23">
        <f>IF(E171&gt;0,E171+SUM(C171:C173),0)</f>
        <v>0</v>
      </c>
      <c r="H173" s="15">
        <f>F171</f>
        <v>0</v>
      </c>
      <c r="I173" t="str">
        <f t="shared" si="2"/>
        <v>Set #3</v>
      </c>
      <c r="J173" s="135"/>
    </row>
    <row r="174" spans="1:10" s="12" customFormat="1">
      <c r="A174" s="20"/>
      <c r="B174" s="82">
        <v>172</v>
      </c>
      <c r="C174" s="17" t="e">
        <f>VLOOKUP($A174,'Contestant Database'!$A$1:$C$349,3,FALSE)</f>
        <v>#N/A</v>
      </c>
      <c r="D174" s="17" t="e">
        <f>VLOOKUP($A174,'Contestant Database'!$A$1:$C$349,2,FALSE)</f>
        <v>#N/A</v>
      </c>
      <c r="E174" s="126"/>
      <c r="F174" s="126"/>
      <c r="G174" s="21">
        <f>IF(E174&gt;0,E174+SUM(C174:C176),0)</f>
        <v>0</v>
      </c>
      <c r="H174" s="13">
        <f>F174</f>
        <v>0</v>
      </c>
      <c r="I174" t="str">
        <f t="shared" si="2"/>
        <v>Set #3</v>
      </c>
      <c r="J174" s="133"/>
    </row>
    <row r="175" spans="1:10" s="12" customFormat="1">
      <c r="A175" s="20"/>
      <c r="B175" s="82">
        <v>173</v>
      </c>
      <c r="C175" s="18" t="e">
        <f>VLOOKUP($A175,'Contestant Database'!$A$1:$C$349,3,FALSE)</f>
        <v>#N/A</v>
      </c>
      <c r="D175" s="18" t="e">
        <f>VLOOKUP($A175,'Contestant Database'!$A$1:$C$349,2,FALSE)</f>
        <v>#N/A</v>
      </c>
      <c r="E175" s="127"/>
      <c r="F175" s="127"/>
      <c r="G175" s="22">
        <f>IF(E174&gt;0,E174+SUM(C174:C176),0)</f>
        <v>0</v>
      </c>
      <c r="H175" s="14">
        <f>F174</f>
        <v>0</v>
      </c>
      <c r="I175" t="str">
        <f t="shared" si="2"/>
        <v>Set #3</v>
      </c>
      <c r="J175" s="134"/>
    </row>
    <row r="176" spans="1:10" s="12" customFormat="1" ht="15" thickBot="1">
      <c r="A176" s="20"/>
      <c r="B176" s="82">
        <v>174</v>
      </c>
      <c r="C176" s="19" t="e">
        <f>VLOOKUP($A176,'Contestant Database'!$A$1:$C$349,3,FALSE)</f>
        <v>#N/A</v>
      </c>
      <c r="D176" s="19" t="e">
        <f>VLOOKUP($A176,'Contestant Database'!$A$1:$C$349,2,FALSE)</f>
        <v>#N/A</v>
      </c>
      <c r="E176" s="128"/>
      <c r="F176" s="128"/>
      <c r="G176" s="23">
        <f>IF(E174&gt;0,E174+SUM(C174:C176),0)</f>
        <v>0</v>
      </c>
      <c r="H176" s="15">
        <f>F174</f>
        <v>0</v>
      </c>
      <c r="I176" t="str">
        <f t="shared" si="2"/>
        <v>Set #3</v>
      </c>
      <c r="J176" s="135"/>
    </row>
    <row r="177" spans="1:10" s="12" customFormat="1">
      <c r="A177" s="20"/>
      <c r="B177" s="82">
        <v>175</v>
      </c>
      <c r="C177" s="17" t="e">
        <f>VLOOKUP($A177,'Contestant Database'!$A$1:$C$349,3,FALSE)</f>
        <v>#N/A</v>
      </c>
      <c r="D177" s="17" t="e">
        <f>VLOOKUP($A177,'Contestant Database'!$A$1:$C$349,2,FALSE)</f>
        <v>#N/A</v>
      </c>
      <c r="E177" s="126"/>
      <c r="F177" s="126"/>
      <c r="G177" s="21">
        <f>IF(E177&gt;0,E177+SUM(C177:C179),0)</f>
        <v>0</v>
      </c>
      <c r="H177" s="13">
        <f>F177</f>
        <v>0</v>
      </c>
      <c r="I177" t="str">
        <f t="shared" si="2"/>
        <v>Set #3</v>
      </c>
      <c r="J177" s="133"/>
    </row>
    <row r="178" spans="1:10" s="12" customFormat="1">
      <c r="A178" s="20"/>
      <c r="B178" s="82">
        <v>176</v>
      </c>
      <c r="C178" s="18" t="e">
        <f>VLOOKUP($A178,'Contestant Database'!$A$1:$C$349,3,FALSE)</f>
        <v>#N/A</v>
      </c>
      <c r="D178" s="18" t="e">
        <f>VLOOKUP($A178,'Contestant Database'!$A$1:$C$349,2,FALSE)</f>
        <v>#N/A</v>
      </c>
      <c r="E178" s="127"/>
      <c r="F178" s="127"/>
      <c r="G178" s="22">
        <f>IF(E177&gt;0,E177+SUM(C177:C179),0)</f>
        <v>0</v>
      </c>
      <c r="H178" s="14">
        <f>F177</f>
        <v>0</v>
      </c>
      <c r="I178" t="str">
        <f t="shared" si="2"/>
        <v>Set #3</v>
      </c>
      <c r="J178" s="134"/>
    </row>
    <row r="179" spans="1:10" s="12" customFormat="1" ht="15" thickBot="1">
      <c r="A179" s="20"/>
      <c r="B179" s="82">
        <v>177</v>
      </c>
      <c r="C179" s="19" t="e">
        <f>VLOOKUP($A179,'Contestant Database'!$A$1:$C$349,3,FALSE)</f>
        <v>#N/A</v>
      </c>
      <c r="D179" s="19" t="e">
        <f>VLOOKUP($A179,'Contestant Database'!$A$1:$C$349,2,FALSE)</f>
        <v>#N/A</v>
      </c>
      <c r="E179" s="128"/>
      <c r="F179" s="128"/>
      <c r="G179" s="23">
        <f>IF(E177&gt;0,E177+SUM(C177:C179),0)</f>
        <v>0</v>
      </c>
      <c r="H179" s="15">
        <f>F177</f>
        <v>0</v>
      </c>
      <c r="I179" t="str">
        <f t="shared" si="2"/>
        <v>Set #3</v>
      </c>
      <c r="J179" s="135"/>
    </row>
    <row r="180" spans="1:10" s="12" customFormat="1">
      <c r="A180" s="20"/>
      <c r="B180" s="82">
        <v>178</v>
      </c>
      <c r="C180" s="17" t="e">
        <f>VLOOKUP($A180,'Contestant Database'!$A$1:$C$349,3,FALSE)</f>
        <v>#N/A</v>
      </c>
      <c r="D180" s="17" t="e">
        <f>VLOOKUP($A180,'Contestant Database'!$A$1:$C$349,2,FALSE)</f>
        <v>#N/A</v>
      </c>
      <c r="E180" s="126"/>
      <c r="F180" s="126"/>
      <c r="G180" s="21">
        <f>IF(E180&gt;0,E180+SUM(C180:C182),0)</f>
        <v>0</v>
      </c>
      <c r="H180" s="13">
        <f>F180</f>
        <v>0</v>
      </c>
      <c r="I180" t="str">
        <f t="shared" si="2"/>
        <v>Set #3</v>
      </c>
      <c r="J180" s="133"/>
    </row>
    <row r="181" spans="1:10" s="12" customFormat="1">
      <c r="A181" s="20"/>
      <c r="B181" s="82">
        <v>179</v>
      </c>
      <c r="C181" s="18" t="e">
        <f>VLOOKUP($A181,'Contestant Database'!$A$1:$C$349,3,FALSE)</f>
        <v>#N/A</v>
      </c>
      <c r="D181" s="18" t="e">
        <f>VLOOKUP($A181,'Contestant Database'!$A$1:$C$349,2,FALSE)</f>
        <v>#N/A</v>
      </c>
      <c r="E181" s="127"/>
      <c r="F181" s="127"/>
      <c r="G181" s="22">
        <f>IF(E180&gt;0,E180+SUM(C180:C182),0)</f>
        <v>0</v>
      </c>
      <c r="H181" s="14">
        <f>F180</f>
        <v>0</v>
      </c>
      <c r="I181" t="str">
        <f t="shared" si="2"/>
        <v>Set #3</v>
      </c>
      <c r="J181" s="134"/>
    </row>
    <row r="182" spans="1:10" s="12" customFormat="1" ht="15" thickBot="1">
      <c r="A182" s="20"/>
      <c r="B182" s="82">
        <v>180</v>
      </c>
      <c r="C182" s="19" t="e">
        <f>VLOOKUP($A182,'Contestant Database'!$A$1:$C$349,3,FALSE)</f>
        <v>#N/A</v>
      </c>
      <c r="D182" s="19" t="e">
        <f>VLOOKUP($A182,'Contestant Database'!$A$1:$C$349,2,FALSE)</f>
        <v>#N/A</v>
      </c>
      <c r="E182" s="128"/>
      <c r="F182" s="128"/>
      <c r="G182" s="23">
        <f>IF(E180&gt;0,E180+SUM(C180:C182),0)</f>
        <v>0</v>
      </c>
      <c r="H182" s="15">
        <f>F180</f>
        <v>0</v>
      </c>
      <c r="I182" t="str">
        <f t="shared" si="2"/>
        <v>Set #3</v>
      </c>
      <c r="J182" s="135"/>
    </row>
    <row r="183" spans="1:10" s="12" customFormat="1">
      <c r="A183" s="20"/>
      <c r="B183" s="82">
        <v>181</v>
      </c>
      <c r="C183" s="17" t="e">
        <f>VLOOKUP($A183,'Contestant Database'!$A$1:$C$349,3,FALSE)</f>
        <v>#N/A</v>
      </c>
      <c r="D183" s="17" t="e">
        <f>VLOOKUP($A183,'Contestant Database'!$A$1:$C$349,2,FALSE)</f>
        <v>#N/A</v>
      </c>
      <c r="E183" s="126"/>
      <c r="F183" s="126"/>
      <c r="G183" s="21">
        <f>IF(E183&gt;0,E183+SUM(C183:C185),0)</f>
        <v>0</v>
      </c>
      <c r="H183" s="13">
        <f>F183</f>
        <v>0</v>
      </c>
      <c r="I183" t="str">
        <f t="shared" si="2"/>
        <v>Set #3</v>
      </c>
      <c r="J183" s="133"/>
    </row>
    <row r="184" spans="1:10" s="12" customFormat="1">
      <c r="A184" s="20"/>
      <c r="B184" s="82">
        <v>182</v>
      </c>
      <c r="C184" s="18" t="e">
        <f>VLOOKUP($A184,'Contestant Database'!$A$1:$C$349,3,FALSE)</f>
        <v>#N/A</v>
      </c>
      <c r="D184" s="18" t="e">
        <f>VLOOKUP($A184,'Contestant Database'!$A$1:$C$349,2,FALSE)</f>
        <v>#N/A</v>
      </c>
      <c r="E184" s="127"/>
      <c r="F184" s="127"/>
      <c r="G184" s="22">
        <f>IF(E183&gt;0,E183+SUM(C183:C185),0)</f>
        <v>0</v>
      </c>
      <c r="H184" s="14">
        <f>F183</f>
        <v>0</v>
      </c>
      <c r="I184" t="str">
        <f t="shared" si="2"/>
        <v>Set #3</v>
      </c>
      <c r="J184" s="134"/>
    </row>
    <row r="185" spans="1:10" s="12" customFormat="1" ht="15" thickBot="1">
      <c r="A185" s="20"/>
      <c r="B185" s="82">
        <v>183</v>
      </c>
      <c r="C185" s="19" t="e">
        <f>VLOOKUP($A185,'Contestant Database'!$A$1:$C$349,3,FALSE)</f>
        <v>#N/A</v>
      </c>
      <c r="D185" s="19" t="e">
        <f>VLOOKUP($A185,'Contestant Database'!$A$1:$C$349,2,FALSE)</f>
        <v>#N/A</v>
      </c>
      <c r="E185" s="128"/>
      <c r="F185" s="128"/>
      <c r="G185" s="23">
        <f>IF(E183&gt;0,E183+SUM(C183:C185),0)</f>
        <v>0</v>
      </c>
      <c r="H185" s="15">
        <f>F183</f>
        <v>0</v>
      </c>
      <c r="I185" t="str">
        <f t="shared" si="2"/>
        <v>Set #3</v>
      </c>
      <c r="J185" s="135"/>
    </row>
    <row r="186" spans="1:10" s="12" customFormat="1">
      <c r="A186" s="20"/>
      <c r="B186" s="82">
        <v>184</v>
      </c>
      <c r="C186" s="17" t="e">
        <f>VLOOKUP($A186,'Contestant Database'!$A$1:$C$349,3,FALSE)</f>
        <v>#N/A</v>
      </c>
      <c r="D186" s="17" t="e">
        <f>VLOOKUP($A186,'Contestant Database'!$A$1:$C$349,2,FALSE)</f>
        <v>#N/A</v>
      </c>
      <c r="E186" s="126"/>
      <c r="F186" s="126"/>
      <c r="G186" s="21">
        <f>IF(E186&gt;0,E186+SUM(C186:C188),0)</f>
        <v>0</v>
      </c>
      <c r="H186" s="13">
        <f>F186</f>
        <v>0</v>
      </c>
      <c r="I186" t="str">
        <f t="shared" si="2"/>
        <v>Set #3</v>
      </c>
      <c r="J186" s="133"/>
    </row>
    <row r="187" spans="1:10" s="12" customFormat="1">
      <c r="A187" s="20"/>
      <c r="B187" s="82">
        <v>185</v>
      </c>
      <c r="C187" s="18" t="e">
        <f>VLOOKUP($A187,'Contestant Database'!$A$1:$C$349,3,FALSE)</f>
        <v>#N/A</v>
      </c>
      <c r="D187" s="18" t="e">
        <f>VLOOKUP($A187,'Contestant Database'!$A$1:$C$349,2,FALSE)</f>
        <v>#N/A</v>
      </c>
      <c r="E187" s="127"/>
      <c r="F187" s="127"/>
      <c r="G187" s="22">
        <f>IF(E186&gt;0,E186+SUM(C186:C188),0)</f>
        <v>0</v>
      </c>
      <c r="H187" s="14">
        <f>F186</f>
        <v>0</v>
      </c>
      <c r="I187" t="str">
        <f t="shared" si="2"/>
        <v>Set #3</v>
      </c>
      <c r="J187" s="134"/>
    </row>
    <row r="188" spans="1:10" s="12" customFormat="1" ht="15" thickBot="1">
      <c r="A188" s="20"/>
      <c r="B188" s="82">
        <v>186</v>
      </c>
      <c r="C188" s="19" t="e">
        <f>VLOOKUP($A188,'Contestant Database'!$A$1:$C$349,3,FALSE)</f>
        <v>#N/A</v>
      </c>
      <c r="D188" s="19" t="e">
        <f>VLOOKUP($A188,'Contestant Database'!$A$1:$C$349,2,FALSE)</f>
        <v>#N/A</v>
      </c>
      <c r="E188" s="128"/>
      <c r="F188" s="128"/>
      <c r="G188" s="23">
        <f>IF(E186&gt;0,E186+SUM(C186:C188),0)</f>
        <v>0</v>
      </c>
      <c r="H188" s="15">
        <f>F186</f>
        <v>0</v>
      </c>
      <c r="I188" t="str">
        <f t="shared" si="2"/>
        <v>Set #3</v>
      </c>
      <c r="J188" s="135"/>
    </row>
    <row r="189" spans="1:10" s="12" customFormat="1">
      <c r="A189" s="20"/>
      <c r="B189" s="82">
        <v>187</v>
      </c>
      <c r="C189" s="17" t="e">
        <f>VLOOKUP($A189,'Contestant Database'!$A$1:$C$349,3,FALSE)</f>
        <v>#N/A</v>
      </c>
      <c r="D189" s="17" t="e">
        <f>VLOOKUP($A189,'Contestant Database'!$A$1:$C$349,2,FALSE)</f>
        <v>#N/A</v>
      </c>
      <c r="E189" s="126"/>
      <c r="F189" s="126"/>
      <c r="G189" s="21">
        <f>IF(E189&gt;0,E189+SUM(C189:C191),0)</f>
        <v>0</v>
      </c>
      <c r="H189" s="13">
        <f>F189</f>
        <v>0</v>
      </c>
      <c r="I189" t="str">
        <f t="shared" si="2"/>
        <v>Set #3</v>
      </c>
      <c r="J189" s="133"/>
    </row>
    <row r="190" spans="1:10" s="12" customFormat="1">
      <c r="A190" s="20"/>
      <c r="B190" s="82">
        <v>188</v>
      </c>
      <c r="C190" s="18" t="e">
        <f>VLOOKUP($A190,'Contestant Database'!$A$1:$C$349,3,FALSE)</f>
        <v>#N/A</v>
      </c>
      <c r="D190" s="18" t="e">
        <f>VLOOKUP($A190,'Contestant Database'!$A$1:$C$349,2,FALSE)</f>
        <v>#N/A</v>
      </c>
      <c r="E190" s="127"/>
      <c r="F190" s="127"/>
      <c r="G190" s="22">
        <f>IF(E189&gt;0,E189+SUM(C189:C191),0)</f>
        <v>0</v>
      </c>
      <c r="H190" s="14">
        <f>F189</f>
        <v>0</v>
      </c>
      <c r="I190" t="str">
        <f t="shared" si="2"/>
        <v>Set #3</v>
      </c>
      <c r="J190" s="134"/>
    </row>
    <row r="191" spans="1:10" s="12" customFormat="1" ht="15" thickBot="1">
      <c r="A191" s="20"/>
      <c r="B191" s="82">
        <v>189</v>
      </c>
      <c r="C191" s="19" t="e">
        <f>VLOOKUP($A191,'Contestant Database'!$A$1:$C$349,3,FALSE)</f>
        <v>#N/A</v>
      </c>
      <c r="D191" s="19" t="e">
        <f>VLOOKUP($A191,'Contestant Database'!$A$1:$C$349,2,FALSE)</f>
        <v>#N/A</v>
      </c>
      <c r="E191" s="128"/>
      <c r="F191" s="128"/>
      <c r="G191" s="23">
        <f>IF(E189&gt;0,E189+SUM(C189:C191),0)</f>
        <v>0</v>
      </c>
      <c r="H191" s="15">
        <f>F189</f>
        <v>0</v>
      </c>
      <c r="I191" t="str">
        <f t="shared" si="2"/>
        <v>Set #3</v>
      </c>
      <c r="J191" s="135"/>
    </row>
    <row r="192" spans="1:10" s="12" customFormat="1">
      <c r="A192" s="20"/>
      <c r="B192" s="82">
        <v>190</v>
      </c>
      <c r="C192" s="17" t="e">
        <f>VLOOKUP($A192,'Contestant Database'!$A$1:$C$349,3,FALSE)</f>
        <v>#N/A</v>
      </c>
      <c r="D192" s="17" t="e">
        <f>VLOOKUP($A192,'Contestant Database'!$A$1:$C$349,2,FALSE)</f>
        <v>#N/A</v>
      </c>
      <c r="E192" s="126"/>
      <c r="F192" s="126"/>
      <c r="G192" s="21">
        <f>IF(E192&gt;0,E192+SUM(C192:C194),0)</f>
        <v>0</v>
      </c>
      <c r="H192" s="13">
        <f>F192</f>
        <v>0</v>
      </c>
      <c r="I192" t="str">
        <f t="shared" si="2"/>
        <v>Set #3</v>
      </c>
      <c r="J192" s="133"/>
    </row>
    <row r="193" spans="1:10" s="12" customFormat="1">
      <c r="A193" s="20"/>
      <c r="B193" s="82">
        <v>191</v>
      </c>
      <c r="C193" s="18" t="e">
        <f>VLOOKUP($A193,'Contestant Database'!$A$1:$C$349,3,FALSE)</f>
        <v>#N/A</v>
      </c>
      <c r="D193" s="18" t="e">
        <f>VLOOKUP($A193,'Contestant Database'!$A$1:$C$349,2,FALSE)</f>
        <v>#N/A</v>
      </c>
      <c r="E193" s="127"/>
      <c r="F193" s="127"/>
      <c r="G193" s="22">
        <f>IF(E192&gt;0,E192+SUM(C192:C194),0)</f>
        <v>0</v>
      </c>
      <c r="H193" s="14">
        <f>F192</f>
        <v>0</v>
      </c>
      <c r="I193" t="str">
        <f t="shared" si="2"/>
        <v>Set #3</v>
      </c>
      <c r="J193" s="134"/>
    </row>
    <row r="194" spans="1:10" s="12" customFormat="1" ht="15" thickBot="1">
      <c r="A194" s="20"/>
      <c r="B194" s="82">
        <v>192</v>
      </c>
      <c r="C194" s="19" t="e">
        <f>VLOOKUP($A194,'Contestant Database'!$A$1:$C$349,3,FALSE)</f>
        <v>#N/A</v>
      </c>
      <c r="D194" s="19" t="e">
        <f>VLOOKUP($A194,'Contestant Database'!$A$1:$C$349,2,FALSE)</f>
        <v>#N/A</v>
      </c>
      <c r="E194" s="128"/>
      <c r="F194" s="128"/>
      <c r="G194" s="23">
        <f>IF(E192&gt;0,E192+SUM(C192:C194),0)</f>
        <v>0</v>
      </c>
      <c r="H194" s="15">
        <f>F192</f>
        <v>0</v>
      </c>
      <c r="I194" t="str">
        <f t="shared" si="2"/>
        <v>Set #3</v>
      </c>
      <c r="J194" s="135"/>
    </row>
    <row r="195" spans="1:10" s="12" customFormat="1"/>
    <row r="196" spans="1:10" s="12" customFormat="1"/>
    <row r="197" spans="1:10" s="12" customFormat="1"/>
    <row r="198" spans="1:10" s="12" customFormat="1"/>
    <row r="199" spans="1:10" s="12" customFormat="1"/>
    <row r="200" spans="1:10" s="12" customFormat="1"/>
    <row r="201" spans="1:10" s="12" customFormat="1"/>
    <row r="202" spans="1:10" s="12" customFormat="1"/>
    <row r="203" spans="1:10" s="12" customFormat="1"/>
    <row r="204" spans="1:10" s="12" customFormat="1"/>
    <row r="205" spans="1:10" s="12" customFormat="1"/>
    <row r="206" spans="1:10" s="12" customFormat="1"/>
    <row r="207" spans="1:10" s="12" customFormat="1"/>
    <row r="208" spans="1:10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  <row r="414" s="12" customFormat="1"/>
    <row r="415" s="12" customFormat="1"/>
    <row r="416" s="12" customFormat="1"/>
    <row r="417" s="12" customFormat="1"/>
    <row r="418" s="12" customFormat="1"/>
    <row r="419" s="12" customFormat="1"/>
    <row r="420" s="12" customFormat="1"/>
    <row r="421" s="12" customFormat="1"/>
    <row r="422" s="12" customFormat="1"/>
    <row r="423" s="12" customFormat="1"/>
    <row r="424" s="12" customFormat="1"/>
    <row r="425" s="12" customFormat="1"/>
    <row r="426" s="12" customFormat="1"/>
    <row r="427" s="12" customFormat="1"/>
    <row r="428" s="12" customFormat="1"/>
    <row r="429" s="12" customFormat="1"/>
    <row r="430" s="12" customFormat="1"/>
    <row r="431" s="12" customFormat="1"/>
    <row r="432" s="12" customFormat="1"/>
    <row r="433" s="12" customFormat="1"/>
    <row r="434" s="12" customFormat="1"/>
    <row r="435" s="12" customFormat="1"/>
    <row r="436" s="12" customFormat="1"/>
    <row r="437" s="12" customFormat="1"/>
    <row r="438" s="12" customFormat="1"/>
    <row r="439" s="12" customFormat="1"/>
    <row r="440" s="12" customFormat="1"/>
    <row r="441" s="12" customFormat="1"/>
    <row r="442" s="12" customFormat="1"/>
    <row r="443" s="12" customFormat="1"/>
    <row r="444" s="12" customFormat="1"/>
    <row r="445" s="12" customFormat="1"/>
    <row r="446" s="12" customFormat="1"/>
  </sheetData>
  <mergeCells count="193">
    <mergeCell ref="J192:J194"/>
    <mergeCell ref="J165:J167"/>
    <mergeCell ref="J168:J170"/>
    <mergeCell ref="J171:J173"/>
    <mergeCell ref="J174:J176"/>
    <mergeCell ref="J177:J179"/>
    <mergeCell ref="J180:J182"/>
    <mergeCell ref="J183:J185"/>
    <mergeCell ref="J186:J188"/>
    <mergeCell ref="J189:J191"/>
    <mergeCell ref="J138:J140"/>
    <mergeCell ref="J141:J143"/>
    <mergeCell ref="J144:J146"/>
    <mergeCell ref="J147:J149"/>
    <mergeCell ref="J150:J152"/>
    <mergeCell ref="J153:J155"/>
    <mergeCell ref="J156:J158"/>
    <mergeCell ref="J159:J161"/>
    <mergeCell ref="J162:J164"/>
    <mergeCell ref="J111:J113"/>
    <mergeCell ref="J114:J116"/>
    <mergeCell ref="J117:J119"/>
    <mergeCell ref="J120:J122"/>
    <mergeCell ref="J123:J125"/>
    <mergeCell ref="J126:J128"/>
    <mergeCell ref="J129:J131"/>
    <mergeCell ref="J132:J134"/>
    <mergeCell ref="J135:J137"/>
    <mergeCell ref="J84:J86"/>
    <mergeCell ref="J87:J89"/>
    <mergeCell ref="J90:J92"/>
    <mergeCell ref="J93:J95"/>
    <mergeCell ref="J96:J98"/>
    <mergeCell ref="J99:J101"/>
    <mergeCell ref="J102:J104"/>
    <mergeCell ref="J105:J107"/>
    <mergeCell ref="J108:J110"/>
    <mergeCell ref="J57:J59"/>
    <mergeCell ref="J60:J62"/>
    <mergeCell ref="J63:J65"/>
    <mergeCell ref="J66:J68"/>
    <mergeCell ref="J69:J71"/>
    <mergeCell ref="J72:J74"/>
    <mergeCell ref="J75:J77"/>
    <mergeCell ref="J78:J80"/>
    <mergeCell ref="J81:J83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3:J5"/>
    <mergeCell ref="J6:J8"/>
    <mergeCell ref="J9:J11"/>
    <mergeCell ref="J12:J14"/>
    <mergeCell ref="J15:J17"/>
    <mergeCell ref="J18:J20"/>
    <mergeCell ref="J21:J23"/>
    <mergeCell ref="J24:J26"/>
    <mergeCell ref="J27:J29"/>
    <mergeCell ref="E192:E194"/>
    <mergeCell ref="F192:F194"/>
    <mergeCell ref="E183:E185"/>
    <mergeCell ref="F183:F185"/>
    <mergeCell ref="E186:E188"/>
    <mergeCell ref="F186:F188"/>
    <mergeCell ref="E189:E191"/>
    <mergeCell ref="F189:F191"/>
    <mergeCell ref="E174:E176"/>
    <mergeCell ref="F174:F176"/>
    <mergeCell ref="E177:E179"/>
    <mergeCell ref="F177:F179"/>
    <mergeCell ref="E180:E182"/>
    <mergeCell ref="F180:F182"/>
    <mergeCell ref="E165:E167"/>
    <mergeCell ref="F165:F167"/>
    <mergeCell ref="E168:E170"/>
    <mergeCell ref="F168:F170"/>
    <mergeCell ref="E171:E173"/>
    <mergeCell ref="F171:F173"/>
    <mergeCell ref="E156:E158"/>
    <mergeCell ref="F156:F158"/>
    <mergeCell ref="E159:E161"/>
    <mergeCell ref="F159:F161"/>
    <mergeCell ref="E162:E164"/>
    <mergeCell ref="F162:F164"/>
    <mergeCell ref="E147:E149"/>
    <mergeCell ref="F147:F149"/>
    <mergeCell ref="E150:E152"/>
    <mergeCell ref="F150:F152"/>
    <mergeCell ref="E153:E155"/>
    <mergeCell ref="F153:F155"/>
    <mergeCell ref="E138:E140"/>
    <mergeCell ref="F138:F140"/>
    <mergeCell ref="E141:E143"/>
    <mergeCell ref="F141:F143"/>
    <mergeCell ref="E144:E146"/>
    <mergeCell ref="F144:F146"/>
    <mergeCell ref="E129:E131"/>
    <mergeCell ref="F129:F131"/>
    <mergeCell ref="E132:E134"/>
    <mergeCell ref="F132:F134"/>
    <mergeCell ref="E135:E137"/>
    <mergeCell ref="F135:F137"/>
    <mergeCell ref="E120:E122"/>
    <mergeCell ref="F120:F122"/>
    <mergeCell ref="E123:E125"/>
    <mergeCell ref="F123:F125"/>
    <mergeCell ref="E126:E128"/>
    <mergeCell ref="F126:F128"/>
    <mergeCell ref="E111:E113"/>
    <mergeCell ref="F111:F113"/>
    <mergeCell ref="E114:E116"/>
    <mergeCell ref="F114:F116"/>
    <mergeCell ref="E117:E119"/>
    <mergeCell ref="F117:F119"/>
    <mergeCell ref="E102:E104"/>
    <mergeCell ref="F102:F104"/>
    <mergeCell ref="E105:E107"/>
    <mergeCell ref="F105:F107"/>
    <mergeCell ref="E108:E110"/>
    <mergeCell ref="F108:F110"/>
    <mergeCell ref="E93:E95"/>
    <mergeCell ref="F93:F95"/>
    <mergeCell ref="E96:E98"/>
    <mergeCell ref="F96:F98"/>
    <mergeCell ref="E99:E101"/>
    <mergeCell ref="F99:F101"/>
    <mergeCell ref="E84:E86"/>
    <mergeCell ref="F84:F86"/>
    <mergeCell ref="E87:E89"/>
    <mergeCell ref="F87:F89"/>
    <mergeCell ref="E90:E92"/>
    <mergeCell ref="F90:F92"/>
    <mergeCell ref="E75:E77"/>
    <mergeCell ref="F75:F77"/>
    <mergeCell ref="E78:E80"/>
    <mergeCell ref="F78:F80"/>
    <mergeCell ref="E81:E83"/>
    <mergeCell ref="F81:F83"/>
    <mergeCell ref="E66:E68"/>
    <mergeCell ref="F66:F68"/>
    <mergeCell ref="E69:E71"/>
    <mergeCell ref="F69:F71"/>
    <mergeCell ref="E72:E74"/>
    <mergeCell ref="F72:F74"/>
    <mergeCell ref="E57:E59"/>
    <mergeCell ref="F57:F59"/>
    <mergeCell ref="E60:E62"/>
    <mergeCell ref="F60:F62"/>
    <mergeCell ref="E63:E65"/>
    <mergeCell ref="F63:F65"/>
    <mergeCell ref="E48:E50"/>
    <mergeCell ref="F48:F50"/>
    <mergeCell ref="E51:E53"/>
    <mergeCell ref="F51:F53"/>
    <mergeCell ref="E54:E56"/>
    <mergeCell ref="F54:F56"/>
    <mergeCell ref="E39:E41"/>
    <mergeCell ref="F39:F41"/>
    <mergeCell ref="E42:E44"/>
    <mergeCell ref="F42:F44"/>
    <mergeCell ref="E45:E47"/>
    <mergeCell ref="F45:F47"/>
    <mergeCell ref="E30:E32"/>
    <mergeCell ref="F30:F32"/>
    <mergeCell ref="E33:E35"/>
    <mergeCell ref="F33:F35"/>
    <mergeCell ref="E36:E38"/>
    <mergeCell ref="F36:F38"/>
    <mergeCell ref="E24:E26"/>
    <mergeCell ref="F24:F26"/>
    <mergeCell ref="E27:E29"/>
    <mergeCell ref="F27:F29"/>
    <mergeCell ref="E12:E14"/>
    <mergeCell ref="F12:F14"/>
    <mergeCell ref="E15:E17"/>
    <mergeCell ref="F15:F17"/>
    <mergeCell ref="E18:E20"/>
    <mergeCell ref="F18:F20"/>
    <mergeCell ref="A1:I1"/>
    <mergeCell ref="E3:E5"/>
    <mergeCell ref="F3:F5"/>
    <mergeCell ref="E6:E8"/>
    <mergeCell ref="F6:F8"/>
    <mergeCell ref="E9:E11"/>
    <mergeCell ref="F9:F11"/>
    <mergeCell ref="E21:E23"/>
    <mergeCell ref="F21:F23"/>
  </mergeCells>
  <pageMargins left="0.7" right="0.7" top="0.75" bottom="0.75" header="0.3" footer="0.3"/>
  <pageSetup scale="94" fitToHeight="0" orientation="landscape" r:id="rId1"/>
  <rowBreaks count="6" manualBreakCount="6">
    <brk id="32" max="9" man="1"/>
    <brk id="62" max="9" man="1"/>
    <brk id="92" max="9" man="1"/>
    <brk id="122" max="9" man="1"/>
    <brk id="152" max="9" man="1"/>
    <brk id="18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327"/>
  <sheetViews>
    <sheetView zoomScale="70" zoomScaleNormal="70" workbookViewId="0">
      <pane ySplit="5" topLeftCell="A48" activePane="bottomLeft" state="frozen"/>
      <selection pane="bottomLeft" activeCell="U69" sqref="U69:V71"/>
    </sheetView>
  </sheetViews>
  <sheetFormatPr defaultRowHeight="14.5"/>
  <cols>
    <col min="1" max="1" width="11.1796875" style="27" customWidth="1"/>
    <col min="2" max="2" width="20.81640625" style="27" customWidth="1"/>
    <col min="3" max="3" width="9.453125" style="27" customWidth="1"/>
    <col min="4" max="5" width="8.7265625" style="27" customWidth="1"/>
    <col min="6" max="6" width="11.1796875" style="28" customWidth="1"/>
    <col min="7" max="7" width="21.26953125" style="28" customWidth="1"/>
    <col min="8" max="8" width="10.453125" style="28" customWidth="1"/>
    <col min="9" max="10" width="8.7265625" style="28" customWidth="1"/>
    <col min="11" max="11" width="11" style="29" customWidth="1"/>
    <col min="12" max="12" width="17.81640625" style="29" customWidth="1"/>
    <col min="13" max="13" width="10.54296875" style="29" customWidth="1"/>
    <col min="14" max="15" width="8.7265625" style="29" customWidth="1"/>
    <col min="16" max="16" width="13.26953125" customWidth="1"/>
    <col min="17" max="17" width="13.453125" customWidth="1"/>
    <col min="18" max="18" width="12" customWidth="1"/>
    <col min="19" max="19" width="13.54296875" customWidth="1"/>
    <col min="20" max="20" width="11.81640625" style="12" customWidth="1"/>
    <col min="21" max="21" width="9.1796875" style="25" customWidth="1"/>
    <col min="22" max="22" width="9.1796875" style="25"/>
  </cols>
  <sheetData>
    <row r="1" spans="1:22" s="12" customFormat="1" ht="41.25" customHeight="1">
      <c r="A1" s="146" t="s">
        <v>181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U1" s="24"/>
      <c r="V1" s="24"/>
    </row>
    <row r="2" spans="1:22" s="12" customFormat="1" ht="15" thickBot="1">
      <c r="U2" s="24"/>
      <c r="V2" s="24"/>
    </row>
    <row r="3" spans="1:22" s="12" customFormat="1">
      <c r="A3" s="136" t="s">
        <v>127</v>
      </c>
      <c r="B3" s="137"/>
      <c r="C3" s="137"/>
      <c r="D3" s="137"/>
      <c r="E3" s="138"/>
      <c r="F3" s="139" t="s">
        <v>128</v>
      </c>
      <c r="G3" s="140"/>
      <c r="H3" s="140"/>
      <c r="I3" s="140"/>
      <c r="J3" s="141"/>
      <c r="K3" s="142" t="s">
        <v>130</v>
      </c>
      <c r="L3" s="143"/>
      <c r="M3" s="143"/>
      <c r="N3" s="143"/>
      <c r="O3" s="144"/>
      <c r="P3" s="145" t="s">
        <v>136</v>
      </c>
      <c r="Q3" s="145"/>
      <c r="R3" s="145"/>
      <c r="U3" s="24"/>
      <c r="V3" s="24"/>
    </row>
    <row r="4" spans="1:22" s="12" customFormat="1">
      <c r="A4" s="37"/>
      <c r="B4" s="38"/>
      <c r="C4" s="38"/>
      <c r="D4" s="38"/>
      <c r="E4" s="39"/>
      <c r="F4" s="37"/>
      <c r="G4" s="38"/>
      <c r="H4" s="38"/>
      <c r="I4" s="38"/>
      <c r="J4" s="39"/>
      <c r="K4" s="37"/>
      <c r="L4" s="38"/>
      <c r="M4" s="38"/>
      <c r="N4" s="38"/>
      <c r="O4" s="39"/>
      <c r="U4" s="24"/>
      <c r="V4" s="24"/>
    </row>
    <row r="5" spans="1:22" ht="43.5">
      <c r="A5" s="40" t="s">
        <v>120</v>
      </c>
      <c r="B5" s="31" t="s">
        <v>132</v>
      </c>
      <c r="C5" s="30" t="s">
        <v>131</v>
      </c>
      <c r="D5" s="31" t="s">
        <v>121</v>
      </c>
      <c r="E5" s="41" t="s">
        <v>122</v>
      </c>
      <c r="F5" s="50" t="s">
        <v>120</v>
      </c>
      <c r="G5" s="33" t="s">
        <v>119</v>
      </c>
      <c r="H5" s="32" t="s">
        <v>131</v>
      </c>
      <c r="I5" s="33" t="s">
        <v>121</v>
      </c>
      <c r="J5" s="51" t="s">
        <v>122</v>
      </c>
      <c r="K5" s="60" t="s">
        <v>120</v>
      </c>
      <c r="L5" s="35" t="s">
        <v>119</v>
      </c>
      <c r="M5" s="34" t="s">
        <v>131</v>
      </c>
      <c r="N5" s="35" t="s">
        <v>121</v>
      </c>
      <c r="O5" s="61" t="s">
        <v>122</v>
      </c>
      <c r="P5" s="36" t="s">
        <v>133</v>
      </c>
      <c r="Q5" s="36" t="s">
        <v>134</v>
      </c>
      <c r="R5" s="8" t="s">
        <v>135</v>
      </c>
      <c r="S5" s="7" t="s">
        <v>186</v>
      </c>
      <c r="T5" s="16" t="s">
        <v>142</v>
      </c>
      <c r="U5" s="7" t="s">
        <v>188</v>
      </c>
      <c r="V5" s="7" t="s">
        <v>187</v>
      </c>
    </row>
    <row r="6" spans="1:22" s="2" customFormat="1" hidden="1">
      <c r="A6" s="42" t="str">
        <f>'Set #1'!A25</f>
        <v>32N</v>
      </c>
      <c r="B6" s="43" t="str">
        <f>'Set #1'!D25</f>
        <v>Alex Saleman</v>
      </c>
      <c r="C6" s="44">
        <f>'Set #1'!B25</f>
        <v>23</v>
      </c>
      <c r="D6" s="43">
        <f>'Set #1'!G25</f>
        <v>6.75</v>
      </c>
      <c r="E6" s="45">
        <f>'Set #1'!H25</f>
        <v>52.04</v>
      </c>
      <c r="F6" s="52" t="str">
        <f>'Set #2'!A12</f>
        <v>32N</v>
      </c>
      <c r="G6" s="53" t="str">
        <f>'Set #2'!D12</f>
        <v>Alex Saleman</v>
      </c>
      <c r="H6" s="54">
        <f>'Set #2'!B12</f>
        <v>10</v>
      </c>
      <c r="I6" s="53">
        <f>'Set #2'!G12</f>
        <v>4</v>
      </c>
      <c r="J6" s="55">
        <f>'Set #2'!H12</f>
        <v>47.78</v>
      </c>
      <c r="K6" s="62" t="str">
        <f>'Set #3'!A17</f>
        <v>32N</v>
      </c>
      <c r="L6" s="63" t="str">
        <f>'Set #3'!D17</f>
        <v>Alex Saleman</v>
      </c>
      <c r="M6" s="64">
        <f>'Set #3'!B17</f>
        <v>15</v>
      </c>
      <c r="N6" s="63">
        <f>'Set #3'!G17</f>
        <v>8.25</v>
      </c>
      <c r="O6" s="65">
        <f>'Set #3'!H17</f>
        <v>49.64</v>
      </c>
      <c r="P6" s="117">
        <f>D6+I6+N6</f>
        <v>19</v>
      </c>
      <c r="Q6" s="25">
        <f>E6+J6+O6</f>
        <v>149.45999999999998</v>
      </c>
      <c r="R6" s="25">
        <f>RANK(P6,$P$6:$P$197)</f>
        <v>23</v>
      </c>
      <c r="S6" s="83"/>
      <c r="T6" s="17" t="str">
        <f>VLOOKUP($A6,'Contestant Database'!$A$1:$D$349,4,FALSE)</f>
        <v>No</v>
      </c>
      <c r="U6" s="105"/>
      <c r="V6" s="105"/>
    </row>
    <row r="7" spans="1:22" ht="15" hidden="1" customHeight="1">
      <c r="A7" s="42" t="str">
        <f>'Set #1'!A46</f>
        <v>32N</v>
      </c>
      <c r="B7" s="43" t="str">
        <f>'Set #1'!D46</f>
        <v>Alex Saleman</v>
      </c>
      <c r="C7" s="44">
        <f>'Set #1'!B46</f>
        <v>44</v>
      </c>
      <c r="D7" s="43">
        <f>'Set #1'!G46</f>
        <v>5.5</v>
      </c>
      <c r="E7" s="45">
        <f>'Set #1'!H46</f>
        <v>38.020000000000003</v>
      </c>
      <c r="F7" s="52" t="str">
        <f>'Set #2'!A57</f>
        <v>32N</v>
      </c>
      <c r="G7" s="53" t="str">
        <f>'Set #2'!D57</f>
        <v>Alex Saleman</v>
      </c>
      <c r="H7" s="54">
        <f>'Set #2'!B57</f>
        <v>55</v>
      </c>
      <c r="I7" s="53">
        <f>'Set #2'!G57</f>
        <v>5.75</v>
      </c>
      <c r="J7" s="55">
        <f>'Set #2'!H57</f>
        <v>38.29</v>
      </c>
      <c r="K7" s="62" t="str">
        <f>'Set #3'!A45</f>
        <v>32N</v>
      </c>
      <c r="L7" s="63" t="str">
        <f>'Set #3'!D45</f>
        <v>Alex Saleman</v>
      </c>
      <c r="M7" s="64">
        <f>'Set #3'!B45</f>
        <v>43</v>
      </c>
      <c r="N7" s="63">
        <f>'Set #3'!G45</f>
        <v>0</v>
      </c>
      <c r="O7" s="65" t="str">
        <f>'Set #3'!H45</f>
        <v>NT</v>
      </c>
      <c r="P7" s="26">
        <f>D7+I7+N7</f>
        <v>11.25</v>
      </c>
      <c r="Q7" s="25" t="e">
        <f>E7+J7+O7</f>
        <v>#VALUE!</v>
      </c>
      <c r="R7" s="25">
        <f>RANK(P7,$P$6:$P$197)</f>
        <v>57</v>
      </c>
      <c r="S7" s="83"/>
      <c r="T7" s="18" t="str">
        <f>VLOOKUP($A7,'Contestant Database'!$A$1:$D$349,4,FALSE)</f>
        <v>No</v>
      </c>
      <c r="U7" s="105"/>
      <c r="V7" s="105"/>
    </row>
    <row r="8" spans="1:22">
      <c r="A8" s="42" t="str">
        <f>'Set #1'!A3</f>
        <v>19a</v>
      </c>
      <c r="B8" s="43" t="str">
        <f>'Set #1'!D3</f>
        <v>Brad Zuver</v>
      </c>
      <c r="C8" s="44">
        <f>'Set #1'!B3</f>
        <v>1</v>
      </c>
      <c r="D8" s="43">
        <f>'Set #1'!G3</f>
        <v>5</v>
      </c>
      <c r="E8" s="45">
        <f>'Set #1'!H3</f>
        <v>57.02</v>
      </c>
      <c r="F8" s="52" t="str">
        <f>'Set #2'!A4</f>
        <v>19A</v>
      </c>
      <c r="G8" s="53" t="str">
        <f>'Set #2'!D4</f>
        <v>Brad Zuver</v>
      </c>
      <c r="H8" s="54">
        <f>'Set #2'!B4</f>
        <v>2</v>
      </c>
      <c r="I8" s="53">
        <f>'Set #2'!G4</f>
        <v>7.5</v>
      </c>
      <c r="J8" s="55">
        <f>'Set #2'!H4</f>
        <v>58.14</v>
      </c>
      <c r="K8" s="62" t="str">
        <f>'Set #3'!A11</f>
        <v>19A</v>
      </c>
      <c r="L8" s="63" t="str">
        <f>'Set #3'!D11</f>
        <v>Brad Zuver</v>
      </c>
      <c r="M8" s="64">
        <f>'Set #3'!B11</f>
        <v>9</v>
      </c>
      <c r="N8" s="63">
        <f>'Set #3'!G11</f>
        <v>8</v>
      </c>
      <c r="O8" s="65">
        <f>'Set #3'!H11</f>
        <v>59.64</v>
      </c>
      <c r="P8" s="117">
        <f t="shared" ref="P8:P39" si="0">D8+I8+N8</f>
        <v>20.5</v>
      </c>
      <c r="Q8" s="25">
        <f t="shared" ref="Q8:Q39" si="1">E8+J8+O8</f>
        <v>174.8</v>
      </c>
      <c r="R8" s="25">
        <f t="shared" ref="R8:R39" si="2">RANK(P8,$P$6:$P$197)</f>
        <v>16</v>
      </c>
      <c r="S8" s="83"/>
      <c r="T8" s="18" t="str">
        <f>VLOOKUP($A8,'Contestant Database'!$A$1:$D$349,4,FALSE)</f>
        <v>Yes</v>
      </c>
      <c r="U8" s="108">
        <v>6</v>
      </c>
      <c r="V8" s="105">
        <v>5</v>
      </c>
    </row>
    <row r="9" spans="1:22" ht="15" customHeight="1">
      <c r="A9" s="42" t="str">
        <f>'Set #1'!A14</f>
        <v>19A</v>
      </c>
      <c r="B9" s="43" t="str">
        <f>'Set #1'!D14</f>
        <v>Brad Zuver</v>
      </c>
      <c r="C9" s="44">
        <f>'Set #1'!B14</f>
        <v>12</v>
      </c>
      <c r="D9" s="43">
        <f>'Set #1'!G14</f>
        <v>6.75</v>
      </c>
      <c r="E9" s="45">
        <f>'Set #1'!H14</f>
        <v>53.23</v>
      </c>
      <c r="F9" s="52" t="str">
        <f>'Set #2'!A17</f>
        <v>19A</v>
      </c>
      <c r="G9" s="53" t="str">
        <f>'Set #2'!D17</f>
        <v>Brad Zuver</v>
      </c>
      <c r="H9" s="54">
        <f>'Set #2'!B17</f>
        <v>15</v>
      </c>
      <c r="I9" s="53">
        <f>'Set #2'!G17</f>
        <v>4.5</v>
      </c>
      <c r="J9" s="55">
        <f>'Set #2'!H17</f>
        <v>44.7</v>
      </c>
      <c r="K9" s="62" t="str">
        <f>'Set #3'!A16</f>
        <v>19A</v>
      </c>
      <c r="L9" s="63" t="str">
        <f>'Set #3'!D16</f>
        <v>Brad Zuver</v>
      </c>
      <c r="M9" s="64">
        <f>'Set #3'!B16</f>
        <v>14</v>
      </c>
      <c r="N9" s="63">
        <f>'Set #3'!G16</f>
        <v>8.25</v>
      </c>
      <c r="O9" s="65">
        <f>'Set #3'!H16</f>
        <v>49.64</v>
      </c>
      <c r="P9" s="117">
        <f t="shared" si="0"/>
        <v>19.5</v>
      </c>
      <c r="Q9" s="25">
        <f t="shared" si="1"/>
        <v>147.57</v>
      </c>
      <c r="R9" s="25">
        <f t="shared" si="2"/>
        <v>21</v>
      </c>
      <c r="S9" s="83"/>
      <c r="T9" s="18" t="str">
        <f>VLOOKUP($A9,'Contestant Database'!$A$1:$D$349,4,FALSE)</f>
        <v>Yes</v>
      </c>
      <c r="U9" s="108">
        <v>3</v>
      </c>
      <c r="V9" s="105"/>
    </row>
    <row r="10" spans="1:22">
      <c r="A10" s="42" t="str">
        <f>'Set #1'!A41</f>
        <v>19A</v>
      </c>
      <c r="B10" s="43" t="str">
        <f>'Set #1'!D41</f>
        <v>Brad Zuver</v>
      </c>
      <c r="C10" s="44">
        <f>'Set #1'!B41</f>
        <v>39</v>
      </c>
      <c r="D10" s="43">
        <f>'Set #1'!G41</f>
        <v>0</v>
      </c>
      <c r="E10" s="45" t="str">
        <f>'Set #1'!H41</f>
        <v>NT</v>
      </c>
      <c r="F10" s="52" t="str">
        <f>'Set #2'!A29</f>
        <v>19A</v>
      </c>
      <c r="G10" s="53" t="str">
        <f>'Set #2'!D29</f>
        <v>Brad Zuver</v>
      </c>
      <c r="H10" s="54">
        <f>'Set #2'!B29</f>
        <v>27</v>
      </c>
      <c r="I10" s="53">
        <f>'Set #2'!G29</f>
        <v>5.75</v>
      </c>
      <c r="J10" s="55">
        <f>'Set #2'!H29</f>
        <v>48.73</v>
      </c>
      <c r="K10" s="62" t="str">
        <f>'Set #3'!A32</f>
        <v>19A</v>
      </c>
      <c r="L10" s="63" t="str">
        <f>'Set #3'!D32</f>
        <v>Brad Zuver</v>
      </c>
      <c r="M10" s="64">
        <f>'Set #3'!B32</f>
        <v>30</v>
      </c>
      <c r="N10" s="63">
        <f>'Set #3'!G32</f>
        <v>10</v>
      </c>
      <c r="O10" s="65">
        <f>'Set #3'!H32</f>
        <v>50.67</v>
      </c>
      <c r="P10" s="26">
        <f t="shared" si="0"/>
        <v>15.75</v>
      </c>
      <c r="Q10" s="25" t="e">
        <f t="shared" si="1"/>
        <v>#VALUE!</v>
      </c>
      <c r="R10" s="25">
        <f t="shared" si="2"/>
        <v>46</v>
      </c>
      <c r="S10" s="83"/>
      <c r="T10" s="18" t="str">
        <f>VLOOKUP($A10,'Contestant Database'!$A$1:$D$349,4,FALSE)</f>
        <v>Yes</v>
      </c>
      <c r="U10" s="105"/>
      <c r="V10" s="105"/>
    </row>
    <row r="11" spans="1:22" ht="15" customHeight="1">
      <c r="A11" s="42" t="str">
        <f>'Set #1'!A45</f>
        <v>19A</v>
      </c>
      <c r="B11" s="43" t="str">
        <f>'Set #1'!D45</f>
        <v>Brad Zuver</v>
      </c>
      <c r="C11" s="44">
        <f>'Set #1'!B45</f>
        <v>43</v>
      </c>
      <c r="D11" s="43">
        <f>'Set #1'!G45</f>
        <v>5.5</v>
      </c>
      <c r="E11" s="45">
        <f>'Set #1'!H45</f>
        <v>38.020000000000003</v>
      </c>
      <c r="F11" s="52" t="str">
        <f>'Set #2'!A48</f>
        <v>19A</v>
      </c>
      <c r="G11" s="53" t="str">
        <f>'Set #2'!D48</f>
        <v>Brad Zuver</v>
      </c>
      <c r="H11" s="54">
        <f>'Set #2'!B48</f>
        <v>46</v>
      </c>
      <c r="I11" s="53">
        <f>'Set #2'!G48</f>
        <v>6.75</v>
      </c>
      <c r="J11" s="55">
        <f>'Set #2'!H48</f>
        <v>56.87</v>
      </c>
      <c r="K11" s="62" t="str">
        <f>'Set #3'!A39</f>
        <v>19A</v>
      </c>
      <c r="L11" s="63" t="str">
        <f>'Set #3'!D39</f>
        <v>Brad Zuver</v>
      </c>
      <c r="M11" s="64">
        <f>'Set #3'!B39</f>
        <v>37</v>
      </c>
      <c r="N11" s="63">
        <f>'Set #3'!G39</f>
        <v>6.25</v>
      </c>
      <c r="O11" s="65">
        <f>'Set #3'!H39</f>
        <v>57.34</v>
      </c>
      <c r="P11" s="26">
        <f t="shared" si="0"/>
        <v>18.5</v>
      </c>
      <c r="Q11" s="25">
        <f t="shared" si="1"/>
        <v>152.23000000000002</v>
      </c>
      <c r="R11" s="25">
        <f t="shared" si="2"/>
        <v>28</v>
      </c>
      <c r="S11" s="83"/>
      <c r="T11" s="18" t="str">
        <f>VLOOKUP($A11,'Contestant Database'!$A$1:$D$349,4,FALSE)</f>
        <v>Yes</v>
      </c>
      <c r="U11" s="105"/>
      <c r="V11" s="105"/>
    </row>
    <row r="12" spans="1:22" ht="15" customHeight="1">
      <c r="A12" s="42" t="str">
        <f>'Set #1'!A54</f>
        <v>19A</v>
      </c>
      <c r="B12" s="43" t="str">
        <f>'Set #1'!D54</f>
        <v>Brad Zuver</v>
      </c>
      <c r="C12" s="44">
        <f>'Set #1'!B54</f>
        <v>52</v>
      </c>
      <c r="D12" s="43">
        <f>'Set #1'!G54</f>
        <v>3.25</v>
      </c>
      <c r="E12" s="45">
        <f>'Set #1'!H54</f>
        <v>11.32</v>
      </c>
      <c r="F12" s="52" t="str">
        <f>'Set #2'!A59</f>
        <v>19A</v>
      </c>
      <c r="G12" s="53" t="str">
        <f>'Set #2'!D59</f>
        <v>Brad Zuver</v>
      </c>
      <c r="H12" s="54">
        <f>'Set #2'!B59</f>
        <v>57</v>
      </c>
      <c r="I12" s="53">
        <f>'Set #2'!G59</f>
        <v>5.75</v>
      </c>
      <c r="J12" s="55">
        <f>'Set #2'!H59</f>
        <v>38.29</v>
      </c>
      <c r="K12" s="62" t="str">
        <f>'Set #3'!A56</f>
        <v>19A</v>
      </c>
      <c r="L12" s="63" t="str">
        <f>'Set #3'!D56</f>
        <v>Brad Zuver</v>
      </c>
      <c r="M12" s="64">
        <f>'Set #3'!B56</f>
        <v>54</v>
      </c>
      <c r="N12" s="63">
        <f>'Set #3'!G56</f>
        <v>9.25</v>
      </c>
      <c r="O12" s="65">
        <f>'Set #3'!H56</f>
        <v>58.42</v>
      </c>
      <c r="P12" s="26">
        <f t="shared" si="0"/>
        <v>18.25</v>
      </c>
      <c r="Q12" s="25">
        <f t="shared" si="1"/>
        <v>108.03</v>
      </c>
      <c r="R12" s="25">
        <f t="shared" si="2"/>
        <v>31</v>
      </c>
      <c r="S12" s="83"/>
      <c r="T12" s="18" t="str">
        <f>VLOOKUP($A12,'Contestant Database'!$A$1:$D$349,4,FALSE)</f>
        <v>Yes</v>
      </c>
      <c r="U12" s="108"/>
      <c r="V12" s="105"/>
    </row>
    <row r="13" spans="1:22" ht="15" hidden="1" customHeight="1">
      <c r="A13" s="42" t="str">
        <f>'Set #1'!A21</f>
        <v>17O</v>
      </c>
      <c r="B13" s="43" t="str">
        <f>'Set #1'!D21</f>
        <v>Carey Cathey</v>
      </c>
      <c r="C13" s="44">
        <f>'Set #1'!B21</f>
        <v>19</v>
      </c>
      <c r="D13" s="43">
        <f>'Set #1'!G21</f>
        <v>0</v>
      </c>
      <c r="E13" s="45" t="str">
        <f>'Set #1'!H21</f>
        <v>NT</v>
      </c>
      <c r="F13" s="52" t="str">
        <f>'Set #2'!A34</f>
        <v>17O</v>
      </c>
      <c r="G13" s="53" t="str">
        <f>'Set #2'!D34</f>
        <v>Carey Cathey</v>
      </c>
      <c r="H13" s="54">
        <f>'Set #2'!B34</f>
        <v>32</v>
      </c>
      <c r="I13" s="53">
        <f>'Set #2'!G34</f>
        <v>5.25</v>
      </c>
      <c r="J13" s="55">
        <f>'Set #2'!H34</f>
        <v>53.5</v>
      </c>
      <c r="K13" s="62" t="str">
        <f>'Set #3'!A22</f>
        <v>17O</v>
      </c>
      <c r="L13" s="63" t="str">
        <f>'Set #3'!D22</f>
        <v>Carey Cathey</v>
      </c>
      <c r="M13" s="64">
        <f>'Set #3'!B22</f>
        <v>20</v>
      </c>
      <c r="N13" s="63">
        <f>'Set #3'!G22</f>
        <v>0</v>
      </c>
      <c r="O13" s="65" t="str">
        <f>'Set #3'!H22</f>
        <v>NT</v>
      </c>
      <c r="P13" s="26">
        <f t="shared" si="0"/>
        <v>5.25</v>
      </c>
      <c r="Q13" s="25" t="e">
        <f t="shared" si="1"/>
        <v>#VALUE!</v>
      </c>
      <c r="R13" s="25">
        <f t="shared" si="2"/>
        <v>64</v>
      </c>
      <c r="S13" s="83"/>
      <c r="T13" s="18">
        <f>VLOOKUP($A13,'Contestant Database'!$A$1:$D$349,4,FALSE)</f>
        <v>0</v>
      </c>
      <c r="U13" s="108"/>
      <c r="V13" s="105"/>
    </row>
    <row r="14" spans="1:22" ht="15" hidden="1" customHeight="1">
      <c r="A14" s="42" t="str">
        <f>'Set #1'!A42</f>
        <v>17O</v>
      </c>
      <c r="B14" s="43" t="str">
        <f>'Set #1'!D42</f>
        <v>Carey Cathey</v>
      </c>
      <c r="C14" s="44">
        <f>'Set #1'!B42</f>
        <v>40</v>
      </c>
      <c r="D14" s="43">
        <f>'Set #1'!G42</f>
        <v>8.75</v>
      </c>
      <c r="E14" s="45">
        <f>'Set #1'!H42</f>
        <v>54.51</v>
      </c>
      <c r="F14" s="52" t="str">
        <f>'Set #2'!A64</f>
        <v>17O</v>
      </c>
      <c r="G14" s="53" t="str">
        <f>'Set #2'!D64</f>
        <v>Carey Cathey</v>
      </c>
      <c r="H14" s="54">
        <f>'Set #2'!B64</f>
        <v>62</v>
      </c>
      <c r="I14" s="53">
        <f>'Set #2'!G64</f>
        <v>0</v>
      </c>
      <c r="J14" s="55" t="str">
        <f>'Set #2'!H64</f>
        <v>NT</v>
      </c>
      <c r="K14" s="62" t="str">
        <f>'Set #3'!A30</f>
        <v>17O</v>
      </c>
      <c r="L14" s="63" t="str">
        <f>'Set #3'!D30</f>
        <v>Carey Cathey</v>
      </c>
      <c r="M14" s="64">
        <f>'Set #3'!B30</f>
        <v>28</v>
      </c>
      <c r="N14" s="63">
        <f>'Set #3'!G30</f>
        <v>10</v>
      </c>
      <c r="O14" s="65">
        <f>'Set #3'!H30</f>
        <v>50.67</v>
      </c>
      <c r="P14" s="26">
        <f t="shared" si="0"/>
        <v>18.75</v>
      </c>
      <c r="Q14" s="25" t="e">
        <f t="shared" si="1"/>
        <v>#VALUE!</v>
      </c>
      <c r="R14" s="25">
        <f t="shared" si="2"/>
        <v>24</v>
      </c>
      <c r="S14" s="83"/>
      <c r="T14" s="18">
        <f>VLOOKUP($A14,'Contestant Database'!$A$1:$D$349,4,FALSE)</f>
        <v>0</v>
      </c>
      <c r="U14" s="108"/>
      <c r="V14" s="105"/>
    </row>
    <row r="15" spans="1:22" ht="15" customHeight="1">
      <c r="A15" s="42" t="str">
        <f>'Set #1'!A8</f>
        <v>18A</v>
      </c>
      <c r="B15" s="43" t="str">
        <f>'Set #1'!D8</f>
        <v>Chelsie Hopkins</v>
      </c>
      <c r="C15" s="44">
        <f>'Set #1'!B8</f>
        <v>6</v>
      </c>
      <c r="D15" s="43">
        <f>'Set #1'!G8</f>
        <v>0</v>
      </c>
      <c r="E15" s="45" t="str">
        <f>'Set #1'!H8</f>
        <v>NT</v>
      </c>
      <c r="F15" s="52" t="str">
        <f>'Set #2'!A14</f>
        <v>18A</v>
      </c>
      <c r="G15" s="53" t="str">
        <f>'Set #2'!D14</f>
        <v>Chelsie Hopkins</v>
      </c>
      <c r="H15" s="54">
        <f>'Set #2'!B14</f>
        <v>12</v>
      </c>
      <c r="I15" s="53">
        <f>'Set #2'!G14</f>
        <v>4</v>
      </c>
      <c r="J15" s="55">
        <f>'Set #2'!H14</f>
        <v>47.78</v>
      </c>
      <c r="K15" s="62" t="str">
        <f>'Set #3'!A15</f>
        <v>18A</v>
      </c>
      <c r="L15" s="63" t="str">
        <f>'Set #3'!D15</f>
        <v>Chelsie Hopkins</v>
      </c>
      <c r="M15" s="64">
        <f>'Set #3'!B15</f>
        <v>13</v>
      </c>
      <c r="N15" s="63">
        <f>'Set #3'!G15</f>
        <v>8.25</v>
      </c>
      <c r="O15" s="65">
        <f>'Set #3'!H15</f>
        <v>49.64</v>
      </c>
      <c r="P15" s="26">
        <f t="shared" si="0"/>
        <v>12.25</v>
      </c>
      <c r="Q15" s="25" t="e">
        <f t="shared" si="1"/>
        <v>#VALUE!</v>
      </c>
      <c r="R15" s="25">
        <f t="shared" si="2"/>
        <v>56</v>
      </c>
      <c r="S15" s="83"/>
      <c r="T15" s="18" t="str">
        <f>VLOOKUP($A15,'Contestant Database'!$A$1:$D$349,4,FALSE)</f>
        <v>Yes</v>
      </c>
      <c r="U15" s="105"/>
      <c r="V15" s="105">
        <v>5</v>
      </c>
    </row>
    <row r="16" spans="1:22" ht="15" customHeight="1">
      <c r="A16" s="42" t="str">
        <f>'Set #1'!A17</f>
        <v>18A</v>
      </c>
      <c r="B16" s="43" t="str">
        <f>'Set #1'!D17</f>
        <v>Chelsie Hopkins</v>
      </c>
      <c r="C16" s="44">
        <f>'Set #1'!B17</f>
        <v>15</v>
      </c>
      <c r="D16" s="43">
        <f>'Set #1'!G17</f>
        <v>6.5</v>
      </c>
      <c r="E16" s="45">
        <f>'Set #1'!H17</f>
        <v>45.89</v>
      </c>
      <c r="F16" s="52" t="str">
        <f>'Set #2'!A30</f>
        <v>18A</v>
      </c>
      <c r="G16" s="53" t="str">
        <f>'Set #2'!D30</f>
        <v>Chelsie Hopkins</v>
      </c>
      <c r="H16" s="54">
        <f>'Set #2'!B30</f>
        <v>28</v>
      </c>
      <c r="I16" s="53">
        <f>'Set #2'!G30</f>
        <v>10</v>
      </c>
      <c r="J16" s="55">
        <f>'Set #2'!H30</f>
        <v>55.82</v>
      </c>
      <c r="K16" s="62" t="str">
        <f>'Set #3'!A23</f>
        <v>18A</v>
      </c>
      <c r="L16" s="63" t="str">
        <f>'Set #3'!D23</f>
        <v>Chelsie Hopkins</v>
      </c>
      <c r="M16" s="64">
        <f>'Set #3'!B23</f>
        <v>21</v>
      </c>
      <c r="N16" s="63">
        <f>'Set #3'!G23</f>
        <v>0</v>
      </c>
      <c r="O16" s="65" t="str">
        <f>'Set #3'!H23</f>
        <v>NT</v>
      </c>
      <c r="P16" s="117">
        <f t="shared" si="0"/>
        <v>16.5</v>
      </c>
      <c r="Q16" s="25" t="e">
        <f t="shared" si="1"/>
        <v>#VALUE!</v>
      </c>
      <c r="R16" s="25">
        <f t="shared" si="2"/>
        <v>41</v>
      </c>
      <c r="S16" s="83"/>
      <c r="T16" s="18" t="str">
        <f>VLOOKUP($A16,'Contestant Database'!$A$1:$D$349,4,FALSE)</f>
        <v>Yes</v>
      </c>
      <c r="U16" s="105"/>
      <c r="V16" s="105"/>
    </row>
    <row r="17" spans="1:22" ht="15" customHeight="1">
      <c r="A17" s="42" t="str">
        <f>'Set #1'!A31</f>
        <v>18A</v>
      </c>
      <c r="B17" s="43" t="str">
        <f>'Set #1'!D31</f>
        <v>Chelsie Hopkins</v>
      </c>
      <c r="C17" s="44">
        <f>'Set #1'!B31</f>
        <v>29</v>
      </c>
      <c r="D17" s="43">
        <f>'Set #1'!G31</f>
        <v>5.25</v>
      </c>
      <c r="E17" s="45">
        <f>'Set #1'!H31</f>
        <v>53.98</v>
      </c>
      <c r="F17" s="52" t="str">
        <f>'Set #2'!A33</f>
        <v>18A</v>
      </c>
      <c r="G17" s="53" t="str">
        <f>'Set #2'!D33</f>
        <v>Chelsie Hopkins</v>
      </c>
      <c r="H17" s="54">
        <f>'Set #2'!B33</f>
        <v>31</v>
      </c>
      <c r="I17" s="53">
        <f>'Set #2'!G33</f>
        <v>5.25</v>
      </c>
      <c r="J17" s="55">
        <f>'Set #2'!H33</f>
        <v>53.5</v>
      </c>
      <c r="K17" s="62" t="str">
        <f>'Set #3'!A37</f>
        <v>18A</v>
      </c>
      <c r="L17" s="63" t="str">
        <f>'Set #3'!D37</f>
        <v>Chelsie Hopkins</v>
      </c>
      <c r="M17" s="64">
        <f>'Set #3'!B37</f>
        <v>35</v>
      </c>
      <c r="N17" s="63">
        <f>'Set #3'!G37</f>
        <v>5.5</v>
      </c>
      <c r="O17" s="65">
        <f>'Set #3'!H37</f>
        <v>40.4</v>
      </c>
      <c r="P17" s="26">
        <f t="shared" si="0"/>
        <v>16</v>
      </c>
      <c r="Q17" s="25">
        <f t="shared" si="1"/>
        <v>147.88</v>
      </c>
      <c r="R17" s="25">
        <f t="shared" si="2"/>
        <v>44</v>
      </c>
      <c r="S17" s="83"/>
      <c r="T17" s="18" t="str">
        <f>VLOOKUP($A17,'Contestant Database'!$A$1:$D$349,4,FALSE)</f>
        <v>Yes</v>
      </c>
      <c r="U17" s="105"/>
      <c r="V17" s="105"/>
    </row>
    <row r="18" spans="1:22" ht="15" customHeight="1">
      <c r="A18" s="42" t="str">
        <f>'Set #1'!A38</f>
        <v>18A</v>
      </c>
      <c r="B18" s="43" t="str">
        <f>'Set #1'!D38</f>
        <v>Chelsie Hopkins</v>
      </c>
      <c r="C18" s="44">
        <f>'Set #1'!B38</f>
        <v>36</v>
      </c>
      <c r="D18" s="43">
        <f>'Set #1'!G38</f>
        <v>6.75</v>
      </c>
      <c r="E18" s="45">
        <f>'Set #1'!H38</f>
        <v>53.92</v>
      </c>
      <c r="F18" s="52" t="str">
        <f>'Set #2'!A44</f>
        <v>18A</v>
      </c>
      <c r="G18" s="53" t="str">
        <f>'Set #2'!D44</f>
        <v>Chelsie Hopkins</v>
      </c>
      <c r="H18" s="54">
        <f>'Set #2'!B44</f>
        <v>42</v>
      </c>
      <c r="I18" s="53">
        <f>'Set #2'!G44</f>
        <v>5.75</v>
      </c>
      <c r="J18" s="55">
        <f>'Set #2'!H44</f>
        <v>52.32</v>
      </c>
      <c r="K18" s="62" t="str">
        <f>'Set #3'!A53</f>
        <v>18A</v>
      </c>
      <c r="L18" s="63" t="str">
        <f>'Set #3'!D53</f>
        <v>Chelsie Hopkins</v>
      </c>
      <c r="M18" s="64">
        <f>'Set #3'!B53</f>
        <v>51</v>
      </c>
      <c r="N18" s="63">
        <f>'Set #3'!G53</f>
        <v>5.75</v>
      </c>
      <c r="O18" s="65">
        <f>'Set #3'!H53</f>
        <v>56.85</v>
      </c>
      <c r="P18" s="26">
        <f t="shared" si="0"/>
        <v>18.25</v>
      </c>
      <c r="Q18" s="25">
        <f t="shared" si="1"/>
        <v>163.09</v>
      </c>
      <c r="R18" s="25">
        <f t="shared" si="2"/>
        <v>31</v>
      </c>
      <c r="S18" s="83"/>
      <c r="T18" s="18" t="str">
        <f>VLOOKUP($A18,'Contestant Database'!$A$1:$D$349,4,FALSE)</f>
        <v>Yes</v>
      </c>
      <c r="U18" s="105"/>
      <c r="V18" s="105"/>
    </row>
    <row r="19" spans="1:22">
      <c r="A19" s="42" t="str">
        <f>'Set #1'!A55</f>
        <v>18A</v>
      </c>
      <c r="B19" s="43" t="str">
        <f>'Set #1'!D55</f>
        <v>Chelsie Hopkins</v>
      </c>
      <c r="C19" s="44">
        <f>'Set #1'!B55</f>
        <v>53</v>
      </c>
      <c r="D19" s="43">
        <f>'Set #1'!G55</f>
        <v>3.25</v>
      </c>
      <c r="E19" s="45">
        <f>'Set #1'!H55</f>
        <v>11.32</v>
      </c>
      <c r="F19" s="52" t="str">
        <f>'Set #2'!A60</f>
        <v>18A</v>
      </c>
      <c r="G19" s="53" t="str">
        <f>'Set #2'!D60</f>
        <v>Chelsie Hopkins</v>
      </c>
      <c r="H19" s="54">
        <f>'Set #2'!B60</f>
        <v>58</v>
      </c>
      <c r="I19" s="53">
        <f>'Set #2'!G60</f>
        <v>8.75</v>
      </c>
      <c r="J19" s="55">
        <f>'Set #2'!H60</f>
        <v>54.94</v>
      </c>
      <c r="K19" s="62" t="str">
        <f>'Set #3'!A65</f>
        <v>18A</v>
      </c>
      <c r="L19" s="63" t="str">
        <f>'Set #3'!D65</f>
        <v>Chelsie Hopkins</v>
      </c>
      <c r="M19" s="64">
        <f>'Set #3'!B65</f>
        <v>63</v>
      </c>
      <c r="N19" s="63">
        <f>'Set #3'!G65</f>
        <v>6.5</v>
      </c>
      <c r="O19" s="65">
        <f>'Set #3'!H65</f>
        <v>50.47</v>
      </c>
      <c r="P19" s="26">
        <f t="shared" si="0"/>
        <v>18.5</v>
      </c>
      <c r="Q19" s="25">
        <f t="shared" si="1"/>
        <v>116.72999999999999</v>
      </c>
      <c r="R19" s="25">
        <f t="shared" si="2"/>
        <v>28</v>
      </c>
      <c r="S19" s="83"/>
      <c r="T19" s="18" t="str">
        <f>VLOOKUP($A19,'Contestant Database'!$A$1:$D$349,4,FALSE)</f>
        <v>Yes</v>
      </c>
      <c r="U19" s="105"/>
      <c r="V19" s="105"/>
    </row>
    <row r="20" spans="1:22">
      <c r="A20" s="42" t="str">
        <f>'Set #1'!A68</f>
        <v>18A</v>
      </c>
      <c r="B20" s="43" t="str">
        <f>'Set #1'!D68</f>
        <v>Chelsie Hopkins</v>
      </c>
      <c r="C20" s="44">
        <f>'Set #1'!B68</f>
        <v>66</v>
      </c>
      <c r="D20" s="43">
        <f>'Set #1'!G68</f>
        <v>3.5</v>
      </c>
      <c r="E20" s="45">
        <f>'Set #1'!H68</f>
        <v>36.69</v>
      </c>
      <c r="F20" s="52" t="str">
        <f>'Set #2'!A68</f>
        <v>18A</v>
      </c>
      <c r="G20" s="53" t="str">
        <f>'Set #2'!D68</f>
        <v>Chelsie Hopkins</v>
      </c>
      <c r="H20" s="54">
        <f>'Set #2'!B68</f>
        <v>66</v>
      </c>
      <c r="I20" s="53">
        <f>'Set #2'!G68</f>
        <v>6.75</v>
      </c>
      <c r="J20" s="55">
        <f>'Set #2'!H68</f>
        <v>47.54</v>
      </c>
      <c r="K20" s="62" t="str">
        <f>'Set #3'!A68</f>
        <v>18A</v>
      </c>
      <c r="L20" s="63" t="str">
        <f>'Set #3'!D68</f>
        <v>Chelsie Hopkins</v>
      </c>
      <c r="M20" s="64">
        <f>'Set #3'!B68</f>
        <v>66</v>
      </c>
      <c r="N20" s="63">
        <f>'Set #3'!G68</f>
        <v>5.75</v>
      </c>
      <c r="O20" s="65">
        <f>'Set #3'!H68</f>
        <v>57.52</v>
      </c>
      <c r="P20" s="26">
        <f t="shared" si="0"/>
        <v>16</v>
      </c>
      <c r="Q20" s="25">
        <f t="shared" si="1"/>
        <v>141.75</v>
      </c>
      <c r="R20" s="25">
        <f t="shared" si="2"/>
        <v>44</v>
      </c>
      <c r="S20" s="83"/>
      <c r="T20" s="18" t="str">
        <f>VLOOKUP($A20,'Contestant Database'!$A$1:$D$349,4,FALSE)</f>
        <v>Yes</v>
      </c>
      <c r="U20" s="108"/>
      <c r="V20" s="105"/>
    </row>
    <row r="21" spans="1:22">
      <c r="A21" s="42" t="str">
        <f>'Set #1'!A18</f>
        <v>1O</v>
      </c>
      <c r="B21" s="43" t="str">
        <f>'Set #1'!D18</f>
        <v>Floyd Foster</v>
      </c>
      <c r="C21" s="44">
        <f>'Set #1'!B18</f>
        <v>16</v>
      </c>
      <c r="D21" s="43">
        <f>'Set #1'!G18</f>
        <v>10</v>
      </c>
      <c r="E21" s="45">
        <f>'Set #1'!H18</f>
        <v>58.67</v>
      </c>
      <c r="F21" s="52" t="str">
        <f>'Set #2'!A21</f>
        <v>1O</v>
      </c>
      <c r="G21" s="53" t="str">
        <f>'Set #2'!D21</f>
        <v>Floyd Foster</v>
      </c>
      <c r="H21" s="54">
        <f>'Set #2'!B21</f>
        <v>19</v>
      </c>
      <c r="I21" s="53">
        <f>'Set #2'!G21</f>
        <v>8</v>
      </c>
      <c r="J21" s="55">
        <f>'Set #2'!H21</f>
        <v>55.07</v>
      </c>
      <c r="K21" s="62" t="str">
        <f>'Set #3'!A14</f>
        <v>1O</v>
      </c>
      <c r="L21" s="63" t="str">
        <f>'Set #3'!D14</f>
        <v>Floyd Foster</v>
      </c>
      <c r="M21" s="64">
        <f>'Set #3'!B14</f>
        <v>12</v>
      </c>
      <c r="N21" s="63">
        <f>'Set #3'!G14</f>
        <v>9</v>
      </c>
      <c r="O21" s="65">
        <f>'Set #3'!H14</f>
        <v>57.96</v>
      </c>
      <c r="P21" s="117">
        <f t="shared" si="0"/>
        <v>27</v>
      </c>
      <c r="Q21" s="25">
        <f t="shared" si="1"/>
        <v>171.70000000000002</v>
      </c>
      <c r="R21" s="25">
        <f t="shared" si="2"/>
        <v>1</v>
      </c>
      <c r="S21" s="83">
        <v>1</v>
      </c>
      <c r="T21" s="18" t="str">
        <f>VLOOKUP($A21,'Contestant Database'!$A$1:$D$349,4,FALSE)</f>
        <v>Yes</v>
      </c>
      <c r="U21" s="105">
        <v>22</v>
      </c>
      <c r="V21" s="105">
        <v>5</v>
      </c>
    </row>
    <row r="22" spans="1:22" ht="15" customHeight="1">
      <c r="A22" s="42" t="str">
        <f>'Set #1'!A24</f>
        <v>1O</v>
      </c>
      <c r="B22" s="43" t="str">
        <f>'Set #1'!D24</f>
        <v>Floyd Foster</v>
      </c>
      <c r="C22" s="44">
        <f>'Set #1'!B24</f>
        <v>22</v>
      </c>
      <c r="D22" s="43">
        <f>'Set #1'!G24</f>
        <v>6.75</v>
      </c>
      <c r="E22" s="45">
        <f>'Set #1'!H24</f>
        <v>52.04</v>
      </c>
      <c r="F22" s="52" t="str">
        <f>'Set #2'!A31</f>
        <v>1O</v>
      </c>
      <c r="G22" s="53" t="str">
        <f>'Set #2'!D31</f>
        <v>Floyd Foster</v>
      </c>
      <c r="H22" s="54">
        <f>'Set #2'!B31</f>
        <v>29</v>
      </c>
      <c r="I22" s="53">
        <f>'Set #2'!G31</f>
        <v>10</v>
      </c>
      <c r="J22" s="55">
        <f>'Set #2'!H31</f>
        <v>55.82</v>
      </c>
      <c r="K22" s="62" t="str">
        <f>'Set #3'!A19</f>
        <v>1O</v>
      </c>
      <c r="L22" s="63" t="str">
        <f>'Set #3'!D19</f>
        <v>Floyd Foster</v>
      </c>
      <c r="M22" s="64">
        <f>'Set #3'!B19</f>
        <v>17</v>
      </c>
      <c r="N22" s="63">
        <f>'Set #3'!G19</f>
        <v>7.25</v>
      </c>
      <c r="O22" s="65">
        <f>'Set #3'!H19</f>
        <v>59.77</v>
      </c>
      <c r="P22" s="26">
        <f t="shared" si="0"/>
        <v>24</v>
      </c>
      <c r="Q22" s="25">
        <f t="shared" si="1"/>
        <v>167.63</v>
      </c>
      <c r="R22" s="25">
        <f t="shared" si="2"/>
        <v>5</v>
      </c>
      <c r="S22" s="83">
        <v>5</v>
      </c>
      <c r="T22" s="18" t="str">
        <f>VLOOKUP($A22,'Contestant Database'!$A$1:$D$349,4,FALSE)</f>
        <v>Yes</v>
      </c>
      <c r="U22" s="105">
        <v>18</v>
      </c>
      <c r="V22" s="105"/>
    </row>
    <row r="23" spans="1:22" ht="15" customHeight="1">
      <c r="A23" s="42" t="str">
        <f>'Set #1'!A34</f>
        <v>1O</v>
      </c>
      <c r="B23" s="43" t="str">
        <f>'Set #1'!D34</f>
        <v>Floyd Foster</v>
      </c>
      <c r="C23" s="44">
        <f>'Set #1'!B34</f>
        <v>32</v>
      </c>
      <c r="D23" s="43">
        <f>'Set #1'!G34</f>
        <v>8</v>
      </c>
      <c r="E23" s="45">
        <f>'Set #1'!H34</f>
        <v>59.79</v>
      </c>
      <c r="F23" s="52" t="str">
        <f>'Set #2'!A37</f>
        <v>1O</v>
      </c>
      <c r="G23" s="53" t="str">
        <f>'Set #2'!D37</f>
        <v>Floyd Foster</v>
      </c>
      <c r="H23" s="54">
        <f>'Set #2'!B37</f>
        <v>35</v>
      </c>
      <c r="I23" s="53">
        <f>'Set #2'!G37</f>
        <v>0</v>
      </c>
      <c r="J23" s="55" t="str">
        <f>'Set #2'!H37</f>
        <v>NT</v>
      </c>
      <c r="K23" s="62" t="str">
        <f>'Set #3'!A31</f>
        <v>1O</v>
      </c>
      <c r="L23" s="63" t="str">
        <f>'Set #3'!D31</f>
        <v>Floyd Foster</v>
      </c>
      <c r="M23" s="64">
        <f>'Set #3'!B31</f>
        <v>29</v>
      </c>
      <c r="N23" s="63">
        <f>'Set #3'!G31</f>
        <v>10</v>
      </c>
      <c r="O23" s="65">
        <f>'Set #3'!H31</f>
        <v>50.67</v>
      </c>
      <c r="P23" s="117">
        <f t="shared" si="0"/>
        <v>18</v>
      </c>
      <c r="Q23" s="25" t="e">
        <f t="shared" si="1"/>
        <v>#VALUE!</v>
      </c>
      <c r="R23" s="25">
        <f t="shared" si="2"/>
        <v>34</v>
      </c>
      <c r="S23" s="83"/>
      <c r="T23" s="18" t="str">
        <f>VLOOKUP($A23,'Contestant Database'!$A$1:$D$349,4,FALSE)</f>
        <v>Yes</v>
      </c>
      <c r="U23" s="108"/>
      <c r="V23" s="105"/>
    </row>
    <row r="24" spans="1:22">
      <c r="A24" s="42" t="str">
        <f>'Set #1'!A43</f>
        <v>1O</v>
      </c>
      <c r="B24" s="43" t="str">
        <f>'Set #1'!D43</f>
        <v>Floyd Foster</v>
      </c>
      <c r="C24" s="44">
        <f>'Set #1'!B43</f>
        <v>41</v>
      </c>
      <c r="D24" s="43">
        <f>'Set #1'!G43</f>
        <v>8.75</v>
      </c>
      <c r="E24" s="45">
        <f>'Set #1'!H43</f>
        <v>54.51</v>
      </c>
      <c r="F24" s="52" t="str">
        <f>'Set #2'!A46</f>
        <v>1O</v>
      </c>
      <c r="G24" s="53" t="str">
        <f>'Set #2'!D46</f>
        <v>Floyd Foster</v>
      </c>
      <c r="H24" s="54">
        <f>'Set #2'!B46</f>
        <v>44</v>
      </c>
      <c r="I24" s="53">
        <f>'Set #2'!G46</f>
        <v>5.75</v>
      </c>
      <c r="J24" s="55">
        <f>'Set #2'!H46</f>
        <v>47.98</v>
      </c>
      <c r="K24" s="62" t="str">
        <f>'Set #3'!A42</f>
        <v>1O</v>
      </c>
      <c r="L24" s="63" t="str">
        <f>'Set #3'!D42</f>
        <v>Floyd Foster</v>
      </c>
      <c r="M24" s="64">
        <f>'Set #3'!B42</f>
        <v>40</v>
      </c>
      <c r="N24" s="63">
        <f>'Set #3'!G42</f>
        <v>0</v>
      </c>
      <c r="O24" s="65" t="str">
        <f>'Set #3'!H42</f>
        <v>NT</v>
      </c>
      <c r="P24" s="26">
        <f t="shared" si="0"/>
        <v>14.5</v>
      </c>
      <c r="Q24" s="25" t="e">
        <f t="shared" si="1"/>
        <v>#VALUE!</v>
      </c>
      <c r="R24" s="25">
        <f t="shared" si="2"/>
        <v>50</v>
      </c>
      <c r="S24" s="83"/>
      <c r="T24" s="18" t="str">
        <f>VLOOKUP($A24,'Contestant Database'!$A$1:$D$349,4,FALSE)</f>
        <v>Yes</v>
      </c>
      <c r="U24" s="105"/>
      <c r="V24" s="105"/>
    </row>
    <row r="25" spans="1:22" s="2" customFormat="1" ht="15" customHeight="1">
      <c r="A25" s="42" t="str">
        <f>'Set #1'!A48</f>
        <v>1O</v>
      </c>
      <c r="B25" s="43" t="str">
        <f>'Set #1'!D48</f>
        <v>Floyd Foster</v>
      </c>
      <c r="C25" s="44">
        <f>'Set #1'!B48</f>
        <v>46</v>
      </c>
      <c r="D25" s="43">
        <f>'Set #1'!G48</f>
        <v>6.5</v>
      </c>
      <c r="E25" s="45">
        <f>'Set #1'!H48</f>
        <v>51.57</v>
      </c>
      <c r="F25" s="52" t="str">
        <f>'Set #2'!A55</f>
        <v>1O</v>
      </c>
      <c r="G25" s="53" t="str">
        <f>'Set #2'!D55</f>
        <v>Floyd Foster</v>
      </c>
      <c r="H25" s="54">
        <f>'Set #2'!B55</f>
        <v>53</v>
      </c>
      <c r="I25" s="53">
        <f>'Set #2'!G55</f>
        <v>10</v>
      </c>
      <c r="J25" s="55">
        <f>'Set #2'!H55</f>
        <v>47.39</v>
      </c>
      <c r="K25" s="62" t="str">
        <f>'Set #3'!A50</f>
        <v>1O</v>
      </c>
      <c r="L25" s="63" t="str">
        <f>'Set #3'!D50</f>
        <v>Floyd Foster</v>
      </c>
      <c r="M25" s="64">
        <f>'Set #3'!B50</f>
        <v>48</v>
      </c>
      <c r="N25" s="63">
        <f>'Set #3'!G50</f>
        <v>5</v>
      </c>
      <c r="O25" s="65">
        <f>'Set #3'!H50</f>
        <v>48.62</v>
      </c>
      <c r="P25" s="26">
        <f t="shared" si="0"/>
        <v>21.5</v>
      </c>
      <c r="Q25" s="25">
        <f t="shared" si="1"/>
        <v>147.58000000000001</v>
      </c>
      <c r="R25" s="25">
        <f t="shared" si="2"/>
        <v>13</v>
      </c>
      <c r="S25" s="83"/>
      <c r="T25" s="18" t="str">
        <f>VLOOKUP($A25,'Contestant Database'!$A$1:$D$349,4,FALSE)</f>
        <v>Yes</v>
      </c>
      <c r="U25" s="108">
        <v>10</v>
      </c>
      <c r="V25" s="105"/>
    </row>
    <row r="26" spans="1:22">
      <c r="A26" s="42" t="str">
        <f>'Set #1'!A60</f>
        <v>1O</v>
      </c>
      <c r="B26" s="43" t="str">
        <f>'Set #1'!D60</f>
        <v>Floyd Foster</v>
      </c>
      <c r="C26" s="44">
        <f>'Set #1'!B60</f>
        <v>58</v>
      </c>
      <c r="D26" s="43">
        <f>'Set #1'!G60</f>
        <v>7.25</v>
      </c>
      <c r="E26" s="45">
        <f>'Set #1'!H60</f>
        <v>56.81</v>
      </c>
      <c r="F26" s="52" t="str">
        <f>'Set #2'!A62</f>
        <v>1O</v>
      </c>
      <c r="G26" s="53" t="str">
        <f>'Set #2'!D62</f>
        <v>Floyd Foster</v>
      </c>
      <c r="H26" s="54">
        <f>'Set #2'!B62</f>
        <v>60</v>
      </c>
      <c r="I26" s="53">
        <f>'Set #2'!G62</f>
        <v>8.75</v>
      </c>
      <c r="J26" s="55">
        <f>'Set #2'!H62</f>
        <v>54.94</v>
      </c>
      <c r="K26" s="62" t="str">
        <f>'Set #3'!A55</f>
        <v>1O</v>
      </c>
      <c r="L26" s="63" t="str">
        <f>'Set #3'!D55</f>
        <v>Floyd Foster</v>
      </c>
      <c r="M26" s="64">
        <f>'Set #3'!B55</f>
        <v>53</v>
      </c>
      <c r="N26" s="63">
        <f>'Set #3'!G55</f>
        <v>9.25</v>
      </c>
      <c r="O26" s="65">
        <f>'Set #3'!H55</f>
        <v>58.42</v>
      </c>
      <c r="P26" s="26">
        <f t="shared" si="0"/>
        <v>25.25</v>
      </c>
      <c r="Q26" s="25">
        <f t="shared" si="1"/>
        <v>170.17000000000002</v>
      </c>
      <c r="R26" s="25">
        <f t="shared" si="2"/>
        <v>3</v>
      </c>
      <c r="S26" s="83">
        <v>3</v>
      </c>
      <c r="T26" s="18" t="str">
        <f>VLOOKUP($A26,'Contestant Database'!$A$1:$D$349,4,FALSE)</f>
        <v>Yes</v>
      </c>
      <c r="U26" s="108">
        <v>20</v>
      </c>
      <c r="V26" s="105"/>
    </row>
    <row r="27" spans="1:22" ht="15" customHeight="1">
      <c r="A27" s="42" t="str">
        <f>'Set #1'!A67</f>
        <v>1O</v>
      </c>
      <c r="B27" s="43" t="str">
        <f>'Set #1'!D67</f>
        <v>Floyd Foster</v>
      </c>
      <c r="C27" s="44">
        <f>'Set #1'!B67</f>
        <v>65</v>
      </c>
      <c r="D27" s="43">
        <f>'Set #1'!G67</f>
        <v>3.5</v>
      </c>
      <c r="E27" s="45">
        <f>'Set #1'!H67</f>
        <v>36.69</v>
      </c>
      <c r="F27" s="52" t="str">
        <f>'Set #2'!A67</f>
        <v>1O</v>
      </c>
      <c r="G27" s="53" t="str">
        <f>'Set #2'!D67</f>
        <v>Floyd Foster</v>
      </c>
      <c r="H27" s="54">
        <f>'Set #2'!B67</f>
        <v>65</v>
      </c>
      <c r="I27" s="53">
        <f>'Set #2'!G67</f>
        <v>6.75</v>
      </c>
      <c r="J27" s="55">
        <f>'Set #2'!H67</f>
        <v>47.54</v>
      </c>
      <c r="K27" s="96" t="str">
        <f>'Set #3'!A62</f>
        <v>1O</v>
      </c>
      <c r="L27" s="97" t="str">
        <f>'Set #3'!D62</f>
        <v>Floyd Foster</v>
      </c>
      <c r="M27" s="98">
        <f>'Set #3'!B62</f>
        <v>60</v>
      </c>
      <c r="N27" s="97">
        <f>'Set #3'!G62</f>
        <v>7</v>
      </c>
      <c r="O27" s="99">
        <f>'Set #3'!H62</f>
        <v>53.95</v>
      </c>
      <c r="P27" s="117">
        <f t="shared" si="0"/>
        <v>17.25</v>
      </c>
      <c r="Q27" s="25">
        <f t="shared" si="1"/>
        <v>138.18</v>
      </c>
      <c r="R27" s="25">
        <f t="shared" si="2"/>
        <v>39</v>
      </c>
      <c r="S27" s="83"/>
      <c r="T27" s="18" t="str">
        <f>VLOOKUP($A27,'Contestant Database'!$A$1:$D$349,4,FALSE)</f>
        <v>Yes</v>
      </c>
      <c r="U27" s="105"/>
      <c r="V27" s="105"/>
    </row>
    <row r="28" spans="1:22">
      <c r="A28" s="42" t="str">
        <f>'Set #1'!A4</f>
        <v>17A</v>
      </c>
      <c r="B28" s="43" t="str">
        <f>'Set #1'!D4</f>
        <v>Hali Dorsey</v>
      </c>
      <c r="C28" s="44">
        <f>'Set #1'!B4</f>
        <v>2</v>
      </c>
      <c r="D28" s="43">
        <f>'Set #1'!G4</f>
        <v>5</v>
      </c>
      <c r="E28" s="45">
        <f>'Set #1'!H4</f>
        <v>57.02</v>
      </c>
      <c r="F28" s="52" t="str">
        <f>'Set #2'!A7</f>
        <v>17A</v>
      </c>
      <c r="G28" s="53" t="str">
        <f>'Set #2'!D7</f>
        <v>Hali Dorsey</v>
      </c>
      <c r="H28" s="54">
        <f>'Set #2'!B7</f>
        <v>5</v>
      </c>
      <c r="I28" s="53">
        <f>'Set #2'!G7</f>
        <v>8.75</v>
      </c>
      <c r="J28" s="55">
        <f>'Set #2'!H7</f>
        <v>57.56</v>
      </c>
      <c r="K28" s="62" t="str">
        <f>'Set #3'!A8</f>
        <v>17A</v>
      </c>
      <c r="L28" s="63" t="str">
        <f>'Set #3'!D8</f>
        <v>Hali Dorsey</v>
      </c>
      <c r="M28" s="64">
        <f>'Set #3'!B8</f>
        <v>6</v>
      </c>
      <c r="N28" s="63">
        <f>'Set #3'!G8</f>
        <v>4.5</v>
      </c>
      <c r="O28" s="65">
        <f>'Set #3'!H8</f>
        <v>54.28</v>
      </c>
      <c r="P28" s="117">
        <f t="shared" si="0"/>
        <v>18.25</v>
      </c>
      <c r="Q28" s="25">
        <f t="shared" si="1"/>
        <v>168.86</v>
      </c>
      <c r="R28" s="25">
        <f t="shared" si="2"/>
        <v>31</v>
      </c>
      <c r="S28" s="83"/>
      <c r="T28" s="18" t="str">
        <f>VLOOKUP($A28,'Contestant Database'!$A$1:$D$349,4,FALSE)</f>
        <v>Yes</v>
      </c>
      <c r="U28" s="105"/>
      <c r="V28" s="105">
        <v>5</v>
      </c>
    </row>
    <row r="29" spans="1:22" ht="15" customHeight="1">
      <c r="A29" s="42" t="str">
        <f>'Set #1'!A28</f>
        <v>17A</v>
      </c>
      <c r="B29" s="43" t="str">
        <f>'Set #1'!D28</f>
        <v>Hali Dorsey</v>
      </c>
      <c r="C29" s="44">
        <f>'Set #1'!B28</f>
        <v>26</v>
      </c>
      <c r="D29" s="43">
        <f>'Set #1'!G28</f>
        <v>6</v>
      </c>
      <c r="E29" s="45">
        <f>'Set #1'!H28</f>
        <v>54.9</v>
      </c>
      <c r="F29" s="52" t="str">
        <f>'Set #2'!A18</f>
        <v>17A</v>
      </c>
      <c r="G29" s="53" t="str">
        <f>'Set #2'!D18</f>
        <v>Hali Dorsey</v>
      </c>
      <c r="H29" s="54">
        <f>'Set #2'!B18</f>
        <v>16</v>
      </c>
      <c r="I29" s="53">
        <f>'Set #2'!G18</f>
        <v>7.25</v>
      </c>
      <c r="J29" s="55">
        <f>'Set #2'!H18</f>
        <v>59.62</v>
      </c>
      <c r="K29" s="62" t="str">
        <f>'Set #3'!A18</f>
        <v>17A</v>
      </c>
      <c r="L29" s="63" t="str">
        <f>'Set #3'!D18</f>
        <v>Hali Dorsey</v>
      </c>
      <c r="M29" s="64">
        <f>'Set #3'!B18</f>
        <v>16</v>
      </c>
      <c r="N29" s="63">
        <f>'Set #3'!G18</f>
        <v>7.25</v>
      </c>
      <c r="O29" s="65">
        <f>'Set #3'!H18</f>
        <v>59.77</v>
      </c>
      <c r="P29" s="26">
        <f t="shared" si="0"/>
        <v>20.5</v>
      </c>
      <c r="Q29" s="25">
        <f t="shared" si="1"/>
        <v>174.29</v>
      </c>
      <c r="R29" s="25">
        <f t="shared" si="2"/>
        <v>16</v>
      </c>
      <c r="S29" s="83"/>
      <c r="T29" s="18" t="str">
        <f>VLOOKUP($A29,'Contestant Database'!$A$1:$D$349,4,FALSE)</f>
        <v>Yes</v>
      </c>
      <c r="U29" s="108">
        <v>7</v>
      </c>
      <c r="V29" s="105"/>
    </row>
    <row r="30" spans="1:22">
      <c r="A30" s="42" t="str">
        <f>'Set #1'!A36</f>
        <v>17A</v>
      </c>
      <c r="B30" s="43" t="str">
        <f>'Set #1'!D36</f>
        <v>Hali Dorsey</v>
      </c>
      <c r="C30" s="44">
        <f>'Set #1'!B36</f>
        <v>34</v>
      </c>
      <c r="D30" s="43">
        <f>'Set #1'!G36</f>
        <v>6.75</v>
      </c>
      <c r="E30" s="45">
        <f>'Set #1'!H36</f>
        <v>53.92</v>
      </c>
      <c r="F30" s="52" t="str">
        <f>'Set #2'!A41</f>
        <v>17A</v>
      </c>
      <c r="G30" s="53" t="str">
        <f>'Set #2'!D41</f>
        <v>Hali Dorsey</v>
      </c>
      <c r="H30" s="54">
        <f>'Set #2'!B41</f>
        <v>39</v>
      </c>
      <c r="I30" s="53">
        <f>'Set #2'!G41</f>
        <v>5.5</v>
      </c>
      <c r="J30" s="55">
        <f>'Set #2'!H41</f>
        <v>42.94</v>
      </c>
      <c r="K30" s="62" t="str">
        <f>'Set #3'!A36</f>
        <v>17A</v>
      </c>
      <c r="L30" s="63" t="str">
        <f>'Set #3'!D36</f>
        <v>Hali Dorsey</v>
      </c>
      <c r="M30" s="64">
        <f>'Set #3'!B36</f>
        <v>34</v>
      </c>
      <c r="N30" s="63">
        <f>'Set #3'!G36</f>
        <v>5.5</v>
      </c>
      <c r="O30" s="65">
        <f>'Set #3'!H36</f>
        <v>40.4</v>
      </c>
      <c r="P30" s="117">
        <f t="shared" si="0"/>
        <v>17.75</v>
      </c>
      <c r="Q30" s="25">
        <f t="shared" si="1"/>
        <v>137.26</v>
      </c>
      <c r="R30" s="25">
        <f t="shared" si="2"/>
        <v>35</v>
      </c>
      <c r="S30" s="83"/>
      <c r="T30" s="18" t="str">
        <f>VLOOKUP($A30,'Contestant Database'!$A$1:$D$349,4,FALSE)</f>
        <v>Yes</v>
      </c>
      <c r="U30" s="105"/>
      <c r="V30" s="105"/>
    </row>
    <row r="31" spans="1:22" ht="15" customHeight="1">
      <c r="A31" s="42" t="str">
        <f>'Set #1'!A52</f>
        <v>17A</v>
      </c>
      <c r="B31" s="43" t="str">
        <f>'Set #1'!D52</f>
        <v>Hali Dorsey</v>
      </c>
      <c r="C31" s="44">
        <f>'Set #1'!B52</f>
        <v>50</v>
      </c>
      <c r="D31" s="43">
        <f>'Set #1'!G52</f>
        <v>8.75</v>
      </c>
      <c r="E31" s="45">
        <f>'Set #1'!H52</f>
        <v>59.37</v>
      </c>
      <c r="F31" s="52" t="str">
        <f>'Set #2'!A50</f>
        <v>17A</v>
      </c>
      <c r="G31" s="53" t="str">
        <f>'Set #2'!D50</f>
        <v>Hali Dorsey</v>
      </c>
      <c r="H31" s="54">
        <f>'Set #2'!B50</f>
        <v>48</v>
      </c>
      <c r="I31" s="53">
        <f>'Set #2'!G50</f>
        <v>6.75</v>
      </c>
      <c r="J31" s="55">
        <f>'Set #2'!H50</f>
        <v>56.87</v>
      </c>
      <c r="K31" s="62" t="str">
        <f>'Set #3'!A57</f>
        <v>17A</v>
      </c>
      <c r="L31" s="63" t="str">
        <f>'Set #3'!D57</f>
        <v>Hali Dorsey</v>
      </c>
      <c r="M31" s="64">
        <f>'Set #3'!B57</f>
        <v>55</v>
      </c>
      <c r="N31" s="63">
        <f>'Set #3'!G57</f>
        <v>7.75</v>
      </c>
      <c r="O31" s="65">
        <f>'Set #3'!H57</f>
        <v>49.19</v>
      </c>
      <c r="P31" s="26">
        <f t="shared" si="0"/>
        <v>23.25</v>
      </c>
      <c r="Q31" s="25">
        <f t="shared" si="1"/>
        <v>165.43</v>
      </c>
      <c r="R31" s="25">
        <f t="shared" si="2"/>
        <v>9</v>
      </c>
      <c r="S31" s="83">
        <v>9</v>
      </c>
      <c r="T31" s="18" t="str">
        <f>VLOOKUP($A31,'Contestant Database'!$A$1:$D$349,4,FALSE)</f>
        <v>Yes</v>
      </c>
      <c r="U31" s="105">
        <v>14</v>
      </c>
      <c r="V31" s="105"/>
    </row>
    <row r="32" spans="1:22" ht="15" customHeight="1">
      <c r="A32" s="42" t="str">
        <f>'Set #1'!A59</f>
        <v>17A</v>
      </c>
      <c r="B32" s="43" t="str">
        <f>'Set #1'!D59</f>
        <v>Hali Dorsey</v>
      </c>
      <c r="C32" s="44">
        <f>'Set #1'!B59</f>
        <v>57</v>
      </c>
      <c r="D32" s="43">
        <f>'Set #1'!G59</f>
        <v>4</v>
      </c>
      <c r="E32" s="45">
        <f>'Set #1'!H59</f>
        <v>52.33</v>
      </c>
      <c r="F32" s="52" t="str">
        <f>'Set #2'!A56</f>
        <v>17A</v>
      </c>
      <c r="G32" s="53" t="str">
        <f>'Set #2'!D56</f>
        <v>Hali Dorsey</v>
      </c>
      <c r="H32" s="54">
        <f>'Set #2'!B56</f>
        <v>54</v>
      </c>
      <c r="I32" s="53">
        <f>'Set #2'!G56</f>
        <v>10</v>
      </c>
      <c r="J32" s="55">
        <f>'Set #2'!H56</f>
        <v>47.39</v>
      </c>
      <c r="K32" s="62" t="str">
        <f>'Set #3'!A60</f>
        <v>17A</v>
      </c>
      <c r="L32" s="63" t="str">
        <f>'Set #3'!D60</f>
        <v>Hali Dorsey</v>
      </c>
      <c r="M32" s="64">
        <f>'Set #3'!B60</f>
        <v>58</v>
      </c>
      <c r="N32" s="63">
        <f>'Set #3'!G60</f>
        <v>7</v>
      </c>
      <c r="O32" s="65">
        <f>'Set #3'!H60</f>
        <v>53.95</v>
      </c>
      <c r="P32" s="26">
        <f t="shared" si="0"/>
        <v>21</v>
      </c>
      <c r="Q32" s="25">
        <f t="shared" si="1"/>
        <v>153.67000000000002</v>
      </c>
      <c r="R32" s="25">
        <f t="shared" si="2"/>
        <v>15</v>
      </c>
      <c r="S32" s="83"/>
      <c r="T32" s="18" t="str">
        <f>VLOOKUP($A32,'Contestant Database'!$A$1:$D$349,4,FALSE)</f>
        <v>Yes</v>
      </c>
      <c r="U32" s="108">
        <v>8</v>
      </c>
      <c r="V32" s="105"/>
    </row>
    <row r="33" spans="1:22" ht="15" customHeight="1">
      <c r="A33" s="42" t="str">
        <f>'Set #1'!A64</f>
        <v>17A</v>
      </c>
      <c r="B33" s="43" t="str">
        <f>'Set #1'!D64</f>
        <v>Hali Dorsey</v>
      </c>
      <c r="C33" s="44">
        <f>'Set #1'!B64</f>
        <v>62</v>
      </c>
      <c r="D33" s="43">
        <f>'Set #1'!G64</f>
        <v>0</v>
      </c>
      <c r="E33" s="45" t="str">
        <f>'Set #1'!H64</f>
        <v>NT</v>
      </c>
      <c r="F33" s="52" t="str">
        <f>'Set #2'!A63</f>
        <v>17A</v>
      </c>
      <c r="G33" s="53" t="str">
        <f>'Set #2'!D63</f>
        <v>Hali Dorsey</v>
      </c>
      <c r="H33" s="54">
        <f>'Set #2'!B63</f>
        <v>61</v>
      </c>
      <c r="I33" s="53">
        <f>'Set #2'!G63</f>
        <v>0</v>
      </c>
      <c r="J33" s="55" t="str">
        <f>'Set #2'!H63</f>
        <v>NT</v>
      </c>
      <c r="K33" s="62" t="str">
        <f>'Set #3'!A67</f>
        <v>17A</v>
      </c>
      <c r="L33" s="63" t="str">
        <f>'Set #3'!D67</f>
        <v>Hali Dorsey</v>
      </c>
      <c r="M33" s="64">
        <f>'Set #3'!B67</f>
        <v>65</v>
      </c>
      <c r="N33" s="63">
        <f>'Set #3'!G67</f>
        <v>5.75</v>
      </c>
      <c r="O33" s="65">
        <f>'Set #3'!H67</f>
        <v>57.52</v>
      </c>
      <c r="P33" s="26">
        <f t="shared" si="0"/>
        <v>5.75</v>
      </c>
      <c r="Q33" s="25" t="e">
        <f t="shared" si="1"/>
        <v>#VALUE!</v>
      </c>
      <c r="R33" s="25">
        <f t="shared" si="2"/>
        <v>62</v>
      </c>
      <c r="S33" s="83"/>
      <c r="T33" s="18" t="str">
        <f>VLOOKUP($A33,'Contestant Database'!$A$1:$D$349,4,FALSE)</f>
        <v>Yes</v>
      </c>
      <c r="U33" s="105"/>
      <c r="V33" s="105"/>
    </row>
    <row r="34" spans="1:22">
      <c r="A34" s="42" t="str">
        <f>'Set #1'!A9</f>
        <v>14O</v>
      </c>
      <c r="B34" s="43" t="str">
        <f>'Set #1'!D9</f>
        <v>Italy Spratt</v>
      </c>
      <c r="C34" s="44">
        <f>'Set #1'!B9</f>
        <v>7</v>
      </c>
      <c r="D34" s="43">
        <f>'Set #1'!G9</f>
        <v>5.25</v>
      </c>
      <c r="E34" s="45">
        <f>'Set #1'!H9</f>
        <v>59.95</v>
      </c>
      <c r="F34" s="52" t="str">
        <f>'Set #2'!A15</f>
        <v>14O</v>
      </c>
      <c r="G34" s="53" t="str">
        <f>'Set #2'!D15</f>
        <v>Italy Spratt</v>
      </c>
      <c r="H34" s="54">
        <f>'Set #2'!B15</f>
        <v>13</v>
      </c>
      <c r="I34" s="53">
        <f>'Set #2'!G15</f>
        <v>4.5</v>
      </c>
      <c r="J34" s="55">
        <f>'Set #2'!H15</f>
        <v>44.7</v>
      </c>
      <c r="K34" s="62" t="str">
        <f>'Set #3'!A34</f>
        <v>14O</v>
      </c>
      <c r="L34" s="63" t="str">
        <f>'Set #3'!D34</f>
        <v>Italy Spratt</v>
      </c>
      <c r="M34" s="64">
        <f>'Set #3'!B34</f>
        <v>32</v>
      </c>
      <c r="N34" s="63">
        <f>'Set #3'!G34</f>
        <v>6.5</v>
      </c>
      <c r="O34" s="65">
        <f>'Set #3'!H34</f>
        <v>59.18</v>
      </c>
      <c r="P34" s="26">
        <f t="shared" si="0"/>
        <v>16.25</v>
      </c>
      <c r="Q34" s="25">
        <f t="shared" si="1"/>
        <v>163.83000000000001</v>
      </c>
      <c r="R34" s="25">
        <f t="shared" si="2"/>
        <v>43</v>
      </c>
      <c r="S34" s="83"/>
      <c r="T34" s="18" t="str">
        <f>VLOOKUP($A34,'Contestant Database'!$A$1:$D$349,4,FALSE)</f>
        <v>Yes</v>
      </c>
      <c r="U34" s="108"/>
      <c r="V34" s="105">
        <v>5</v>
      </c>
    </row>
    <row r="35" spans="1:22" ht="15" customHeight="1">
      <c r="A35" s="42" t="str">
        <f>'Set #1'!A23</f>
        <v>14O</v>
      </c>
      <c r="B35" s="43" t="str">
        <f>'Set #1'!D23</f>
        <v>Italy Spratt</v>
      </c>
      <c r="C35" s="44">
        <f>'Set #1'!B23</f>
        <v>21</v>
      </c>
      <c r="D35" s="43">
        <f>'Set #1'!G23</f>
        <v>0</v>
      </c>
      <c r="E35" s="45" t="str">
        <f>'Set #1'!H23</f>
        <v>NT</v>
      </c>
      <c r="F35" s="52" t="str">
        <f>'Set #2'!A28</f>
        <v>14O</v>
      </c>
      <c r="G35" s="53" t="str">
        <f>'Set #2'!D28</f>
        <v>Italy Spratt</v>
      </c>
      <c r="H35" s="54">
        <f>'Set #2'!B28</f>
        <v>26</v>
      </c>
      <c r="I35" s="53">
        <f>'Set #2'!G28</f>
        <v>5.75</v>
      </c>
      <c r="J35" s="55">
        <f>'Set #2'!H28</f>
        <v>48.73</v>
      </c>
      <c r="K35" s="62" t="str">
        <f>'Set #3'!A48</f>
        <v>14O</v>
      </c>
      <c r="L35" s="63" t="str">
        <f>'Set #3'!D48</f>
        <v>Italy Spratt</v>
      </c>
      <c r="M35" s="64">
        <f>'Set #3'!B48</f>
        <v>46</v>
      </c>
      <c r="N35" s="63">
        <f>'Set #3'!G48</f>
        <v>5</v>
      </c>
      <c r="O35" s="65">
        <f>'Set #3'!H48</f>
        <v>48.62</v>
      </c>
      <c r="P35" s="117">
        <f t="shared" si="0"/>
        <v>10.75</v>
      </c>
      <c r="Q35" s="25" t="e">
        <f t="shared" si="1"/>
        <v>#VALUE!</v>
      </c>
      <c r="R35" s="25">
        <f t="shared" si="2"/>
        <v>58</v>
      </c>
      <c r="S35" s="83"/>
      <c r="T35" s="18" t="str">
        <f>VLOOKUP($A35,'Contestant Database'!$A$1:$D$349,4,FALSE)</f>
        <v>Yes</v>
      </c>
      <c r="U35" s="105"/>
      <c r="V35" s="105"/>
    </row>
    <row r="36" spans="1:22" ht="15" customHeight="1">
      <c r="A36" s="42" t="str">
        <f>'Set #1'!A37</f>
        <v>14O</v>
      </c>
      <c r="B36" s="43" t="str">
        <f>'Set #1'!D37</f>
        <v>Italy Spratt</v>
      </c>
      <c r="C36" s="44">
        <f>'Set #1'!B37</f>
        <v>35</v>
      </c>
      <c r="D36" s="43">
        <f>'Set #1'!G37</f>
        <v>6.75</v>
      </c>
      <c r="E36" s="45">
        <f>'Set #1'!H37</f>
        <v>53.92</v>
      </c>
      <c r="F36" s="52" t="str">
        <f>'Set #2'!A52</f>
        <v>14O</v>
      </c>
      <c r="G36" s="53" t="str">
        <f>'Set #2'!D52</f>
        <v>Italy Spratt</v>
      </c>
      <c r="H36" s="54">
        <f>'Set #2'!B52</f>
        <v>50</v>
      </c>
      <c r="I36" s="53">
        <f>'Set #2'!G52</f>
        <v>10</v>
      </c>
      <c r="J36" s="55">
        <f>'Set #2'!H52</f>
        <v>56.39</v>
      </c>
      <c r="K36" s="62" t="str">
        <f>'Set #3'!A61</f>
        <v>14O</v>
      </c>
      <c r="L36" s="63" t="str">
        <f>'Set #3'!D61</f>
        <v>Italy Spratt</v>
      </c>
      <c r="M36" s="64">
        <f>'Set #3'!B61</f>
        <v>59</v>
      </c>
      <c r="N36" s="63">
        <f>'Set #3'!G61</f>
        <v>7</v>
      </c>
      <c r="O36" s="65">
        <f>'Set #3'!H61</f>
        <v>53.95</v>
      </c>
      <c r="P36" s="117">
        <f t="shared" si="0"/>
        <v>23.75</v>
      </c>
      <c r="Q36" s="25">
        <f t="shared" si="1"/>
        <v>164.26</v>
      </c>
      <c r="R36" s="25">
        <f t="shared" si="2"/>
        <v>6</v>
      </c>
      <c r="S36" s="83">
        <v>6</v>
      </c>
      <c r="T36" s="18" t="str">
        <f>VLOOKUP($A36,'Contestant Database'!$A$1:$D$349,4,FALSE)</f>
        <v>Yes</v>
      </c>
      <c r="U36" s="105">
        <v>17</v>
      </c>
      <c r="V36" s="105"/>
    </row>
    <row r="37" spans="1:22" ht="15" customHeight="1">
      <c r="A37" s="88" t="str">
        <f>'Set #1'!A58</f>
        <v>14O</v>
      </c>
      <c r="B37" s="89" t="str">
        <f>'Set #1'!D58</f>
        <v>Italy Spratt</v>
      </c>
      <c r="C37" s="90">
        <f>'Set #1'!B58</f>
        <v>56</v>
      </c>
      <c r="D37" s="89">
        <f>'Set #1'!G58</f>
        <v>4</v>
      </c>
      <c r="E37" s="91">
        <f>'Set #1'!H58</f>
        <v>52.33</v>
      </c>
      <c r="F37" s="52" t="str">
        <f>'Set #2'!A58</f>
        <v>14O</v>
      </c>
      <c r="G37" s="53" t="str">
        <f>'Set #2'!D58</f>
        <v>Italy Spratt</v>
      </c>
      <c r="H37" s="54">
        <f>'Set #2'!B58</f>
        <v>56</v>
      </c>
      <c r="I37" s="53">
        <f>'Set #2'!G58</f>
        <v>5.75</v>
      </c>
      <c r="J37" s="55">
        <f>'Set #2'!H58</f>
        <v>38.29</v>
      </c>
      <c r="K37" s="62" t="str">
        <f>'Set #3'!A66</f>
        <v>14O</v>
      </c>
      <c r="L37" s="63" t="str">
        <f>'Set #3'!D66</f>
        <v>Italy Spratt</v>
      </c>
      <c r="M37" s="64">
        <f>'Set #3'!B66</f>
        <v>64</v>
      </c>
      <c r="N37" s="63">
        <f>'Set #3'!G66</f>
        <v>5.75</v>
      </c>
      <c r="O37" s="65">
        <f>'Set #3'!H66</f>
        <v>57.52</v>
      </c>
      <c r="P37" s="26">
        <f t="shared" si="0"/>
        <v>15.5</v>
      </c>
      <c r="Q37" s="25">
        <f t="shared" si="1"/>
        <v>148.14000000000001</v>
      </c>
      <c r="R37" s="25">
        <f t="shared" si="2"/>
        <v>48</v>
      </c>
      <c r="S37" s="83"/>
      <c r="T37" s="18" t="str">
        <f>VLOOKUP($A37,'Contestant Database'!$A$1:$D$349,4,FALSE)</f>
        <v>Yes</v>
      </c>
      <c r="U37" s="105"/>
      <c r="V37" s="105"/>
    </row>
    <row r="38" spans="1:22">
      <c r="A38" s="42" t="str">
        <f>'Set #1'!A13</f>
        <v>4A</v>
      </c>
      <c r="B38" s="43" t="str">
        <f>'Set #1'!D13</f>
        <v>Janice Wimberley</v>
      </c>
      <c r="C38" s="44">
        <f>'Set #1'!B13</f>
        <v>11</v>
      </c>
      <c r="D38" s="43">
        <f>'Set #1'!G13</f>
        <v>6.75</v>
      </c>
      <c r="E38" s="45">
        <f>'Set #1'!H13</f>
        <v>53.23</v>
      </c>
      <c r="F38" s="52" t="str">
        <f>'Set #2'!A20</f>
        <v>4A</v>
      </c>
      <c r="G38" s="53" t="str">
        <f>'Set #2'!D20</f>
        <v>Janice Wimberley</v>
      </c>
      <c r="H38" s="54">
        <f>'Set #2'!B20</f>
        <v>18</v>
      </c>
      <c r="I38" s="53">
        <f>'Set #2'!G20</f>
        <v>7.25</v>
      </c>
      <c r="J38" s="55">
        <f>'Set #2'!H20</f>
        <v>59.62</v>
      </c>
      <c r="K38" s="62" t="str">
        <f>'Set #3'!A10</f>
        <v>4A</v>
      </c>
      <c r="L38" s="63" t="str">
        <f>'Set #3'!D10</f>
        <v>Janice Wimberley</v>
      </c>
      <c r="M38" s="64">
        <f>'Set #3'!B10</f>
        <v>8</v>
      </c>
      <c r="N38" s="63">
        <f>'Set #3'!G10</f>
        <v>8</v>
      </c>
      <c r="O38" s="65">
        <f>'Set #3'!H10</f>
        <v>59.64</v>
      </c>
      <c r="P38" s="26">
        <f t="shared" si="0"/>
        <v>22</v>
      </c>
      <c r="Q38" s="25">
        <f t="shared" si="1"/>
        <v>172.49</v>
      </c>
      <c r="R38" s="25">
        <f t="shared" si="2"/>
        <v>11</v>
      </c>
      <c r="S38" s="83"/>
      <c r="T38" s="18" t="str">
        <f>VLOOKUP($A38,'Contestant Database'!$A$1:$D$349,4,FALSE)</f>
        <v>Yes</v>
      </c>
      <c r="U38" s="105">
        <v>12</v>
      </c>
      <c r="V38" s="105">
        <v>5</v>
      </c>
    </row>
    <row r="39" spans="1:22" ht="15" customHeight="1">
      <c r="A39" s="42" t="str">
        <f>'Set #1'!A32</f>
        <v>4A</v>
      </c>
      <c r="B39" s="43" t="str">
        <f>'Set #1'!D32</f>
        <v>Janice Wimberley</v>
      </c>
      <c r="C39" s="44">
        <f>'Set #1'!B32</f>
        <v>30</v>
      </c>
      <c r="D39" s="43">
        <f>'Set #1'!G32</f>
        <v>5.25</v>
      </c>
      <c r="E39" s="45">
        <f>'Set #1'!H32</f>
        <v>53.98</v>
      </c>
      <c r="F39" s="92" t="str">
        <f>'Set #2'!A35</f>
        <v>4A</v>
      </c>
      <c r="G39" s="93" t="str">
        <f>'Set #2'!D35</f>
        <v>Janice Wimberley</v>
      </c>
      <c r="H39" s="94">
        <f>'Set #2'!B35</f>
        <v>33</v>
      </c>
      <c r="I39" s="93">
        <f>'Set #2'!G35</f>
        <v>5.25</v>
      </c>
      <c r="J39" s="95">
        <f>'Set #2'!H35</f>
        <v>53.5</v>
      </c>
      <c r="K39" s="62" t="str">
        <f>'Set #3'!A20</f>
        <v>4A</v>
      </c>
      <c r="L39" s="63" t="str">
        <f>'Set #3'!D20</f>
        <v>Janice Wimberley</v>
      </c>
      <c r="M39" s="64">
        <f>'Set #3'!B20</f>
        <v>18</v>
      </c>
      <c r="N39" s="63">
        <f>'Set #3'!G20</f>
        <v>7.25</v>
      </c>
      <c r="O39" s="65">
        <f>'Set #3'!H20</f>
        <v>59.77</v>
      </c>
      <c r="P39" s="26">
        <f t="shared" si="0"/>
        <v>17.75</v>
      </c>
      <c r="Q39" s="25">
        <f t="shared" si="1"/>
        <v>167.25</v>
      </c>
      <c r="R39" s="25">
        <f t="shared" si="2"/>
        <v>35</v>
      </c>
      <c r="S39" s="83"/>
      <c r="T39" s="18" t="str">
        <f>VLOOKUP($A39,'Contestant Database'!$A$1:$D$349,4,FALSE)</f>
        <v>Yes</v>
      </c>
      <c r="U39" s="108"/>
      <c r="V39" s="105"/>
    </row>
    <row r="40" spans="1:22" ht="15" customHeight="1">
      <c r="A40" s="42" t="str">
        <f>'Set #1'!A50</f>
        <v>4A</v>
      </c>
      <c r="B40" s="43" t="str">
        <f>'Set #1'!D50</f>
        <v>Janice Wimberley</v>
      </c>
      <c r="C40" s="44">
        <f>'Set #1'!B50</f>
        <v>48</v>
      </c>
      <c r="D40" s="43">
        <f>'Set #1'!G50</f>
        <v>6.5</v>
      </c>
      <c r="E40" s="45">
        <f>'Set #1'!H50</f>
        <v>51.57</v>
      </c>
      <c r="F40" s="52" t="str">
        <f>'Set #2'!A49</f>
        <v>4A</v>
      </c>
      <c r="G40" s="53" t="str">
        <f>'Set #2'!D49</f>
        <v>Janice Wimberley</v>
      </c>
      <c r="H40" s="54">
        <f>'Set #2'!B49</f>
        <v>47</v>
      </c>
      <c r="I40" s="53">
        <f>'Set #2'!G49</f>
        <v>6.75</v>
      </c>
      <c r="J40" s="55">
        <f>'Set #2'!H49</f>
        <v>56.87</v>
      </c>
      <c r="K40" s="62" t="str">
        <f>'Set #3'!A28</f>
        <v>4A</v>
      </c>
      <c r="L40" s="63" t="str">
        <f>'Set #3'!D28</f>
        <v>Janice Wimberley</v>
      </c>
      <c r="M40" s="64">
        <f>'Set #3'!B28</f>
        <v>26</v>
      </c>
      <c r="N40" s="63">
        <f>'Set #3'!G28</f>
        <v>6.25</v>
      </c>
      <c r="O40" s="65">
        <f>'Set #3'!H28</f>
        <v>58.9</v>
      </c>
      <c r="P40" s="117">
        <f>D40+I40+N40</f>
        <v>19.5</v>
      </c>
      <c r="Q40" s="25">
        <f t="shared" ref="Q40:Q62" si="3">E40+J40+O40</f>
        <v>167.34</v>
      </c>
      <c r="R40" s="25">
        <f t="shared" ref="R40:R62" si="4">RANK(P40,$P$6:$P$197)</f>
        <v>21</v>
      </c>
      <c r="S40" s="83"/>
      <c r="T40" s="18" t="str">
        <f>VLOOKUP($A40,'Contestant Database'!$A$1:$D$349,4,FALSE)</f>
        <v>Yes</v>
      </c>
      <c r="U40" s="105">
        <v>2</v>
      </c>
      <c r="V40" s="105"/>
    </row>
    <row r="41" spans="1:22" ht="15" hidden="1" customHeight="1">
      <c r="A41" s="42" t="str">
        <f>'Set #1'!A22</f>
        <v>27N</v>
      </c>
      <c r="B41" s="43" t="str">
        <f>'Set #1'!D22</f>
        <v>Karissa Jubie</v>
      </c>
      <c r="C41" s="44">
        <f>'Set #1'!B22</f>
        <v>20</v>
      </c>
      <c r="D41" s="43">
        <f>'Set #1'!G22</f>
        <v>0</v>
      </c>
      <c r="E41" s="45" t="str">
        <f>'Set #1'!H22</f>
        <v>NT</v>
      </c>
      <c r="F41" s="52" t="str">
        <f>'Set #2'!A6</f>
        <v>27N</v>
      </c>
      <c r="G41" s="53" t="str">
        <f>'Set #2'!D6</f>
        <v>Karissa Jubie</v>
      </c>
      <c r="H41" s="54">
        <f>'Set #2'!B6</f>
        <v>4</v>
      </c>
      <c r="I41" s="53">
        <f>'Set #2'!G6</f>
        <v>8.75</v>
      </c>
      <c r="J41" s="55">
        <f>'Set #2'!H6</f>
        <v>57.56</v>
      </c>
      <c r="K41" s="62" t="str">
        <f>'Set #3'!A9</f>
        <v>27N</v>
      </c>
      <c r="L41" s="63" t="str">
        <f>'Set #3'!D9</f>
        <v>Karissa Jubie</v>
      </c>
      <c r="M41" s="64">
        <f>'Set #3'!B9</f>
        <v>7</v>
      </c>
      <c r="N41" s="63">
        <f>'Set #3'!G9</f>
        <v>8</v>
      </c>
      <c r="O41" s="65">
        <f>'Set #3'!H9</f>
        <v>59.64</v>
      </c>
      <c r="P41" s="26">
        <f t="shared" ref="P41:P62" si="5">D41+I41+N41</f>
        <v>16.75</v>
      </c>
      <c r="Q41" s="25" t="e">
        <f t="shared" si="3"/>
        <v>#VALUE!</v>
      </c>
      <c r="R41" s="25">
        <f t="shared" si="4"/>
        <v>40</v>
      </c>
      <c r="S41" s="83"/>
      <c r="T41" s="18">
        <f>VLOOKUP($A41,'Contestant Database'!$A$1:$D$349,4,FALSE)</f>
        <v>0</v>
      </c>
      <c r="U41" s="105"/>
      <c r="V41" s="105"/>
    </row>
    <row r="42" spans="1:22" s="2" customFormat="1" ht="15" hidden="1" customHeight="1">
      <c r="A42" s="42" t="str">
        <f>'Set #1'!A51</f>
        <v>27N</v>
      </c>
      <c r="B42" s="43" t="str">
        <f>'Set #1'!D51</f>
        <v>Karissa Jubie</v>
      </c>
      <c r="C42" s="44">
        <f>'Set #1'!B51</f>
        <v>49</v>
      </c>
      <c r="D42" s="43">
        <f>'Set #1'!G51</f>
        <v>8.75</v>
      </c>
      <c r="E42" s="45">
        <f>'Set #1'!H51</f>
        <v>59.37</v>
      </c>
      <c r="F42" s="52" t="str">
        <f>'Set #2'!A54</f>
        <v>27N</v>
      </c>
      <c r="G42" s="53" t="str">
        <f>'Set #2'!D54</f>
        <v>Karissa Jubie</v>
      </c>
      <c r="H42" s="54">
        <f>'Set #2'!B54</f>
        <v>52</v>
      </c>
      <c r="I42" s="53">
        <f>'Set #2'!G54</f>
        <v>10</v>
      </c>
      <c r="J42" s="55">
        <f>'Set #2'!H54</f>
        <v>47.39</v>
      </c>
      <c r="K42" s="62" t="str">
        <f>'Set #3'!A43</f>
        <v>27N</v>
      </c>
      <c r="L42" s="63" t="str">
        <f>'Set #3'!D43</f>
        <v>Karissa Jubie</v>
      </c>
      <c r="M42" s="64">
        <f>'Set #3'!B43</f>
        <v>41</v>
      </c>
      <c r="N42" s="63">
        <f>'Set #3'!G43</f>
        <v>0</v>
      </c>
      <c r="O42" s="65" t="str">
        <f>'Set #3'!H43</f>
        <v>NT</v>
      </c>
      <c r="P42" s="117">
        <f t="shared" si="5"/>
        <v>18.75</v>
      </c>
      <c r="Q42" s="25" t="e">
        <f t="shared" si="3"/>
        <v>#VALUE!</v>
      </c>
      <c r="R42" s="25">
        <f t="shared" si="4"/>
        <v>24</v>
      </c>
      <c r="S42" s="83"/>
      <c r="T42" s="18">
        <f>VLOOKUP($A42,'Contestant Database'!$A$1:$D$349,4,FALSE)</f>
        <v>0</v>
      </c>
      <c r="U42" s="105"/>
      <c r="V42" s="105"/>
    </row>
    <row r="43" spans="1:22" hidden="1">
      <c r="A43" s="42" t="str">
        <f>'Set #1'!A19</f>
        <v>1N</v>
      </c>
      <c r="B43" s="43" t="str">
        <f>'Set #1'!D19</f>
        <v>Logan Blackman</v>
      </c>
      <c r="C43" s="44">
        <f>'Set #1'!B19</f>
        <v>17</v>
      </c>
      <c r="D43" s="43">
        <f>'Set #1'!G19</f>
        <v>10</v>
      </c>
      <c r="E43" s="45">
        <f>'Set #1'!H19</f>
        <v>58.67</v>
      </c>
      <c r="F43" s="52" t="str">
        <f>'Set #2'!A9</f>
        <v>1N</v>
      </c>
      <c r="G43" s="53" t="str">
        <f>'Set #2'!D9</f>
        <v>Logan Blackman</v>
      </c>
      <c r="H43" s="54">
        <f>'Set #2'!B9</f>
        <v>7</v>
      </c>
      <c r="I43" s="53">
        <f>'Set #2'!G9</f>
        <v>4.75</v>
      </c>
      <c r="J43" s="55">
        <f>'Set #2'!H9</f>
        <v>36.99</v>
      </c>
      <c r="K43" s="62" t="str">
        <f>'Set #3'!A24</f>
        <v>1N</v>
      </c>
      <c r="L43" s="63" t="str">
        <f>'Set #3'!D24</f>
        <v>Logan Blackman</v>
      </c>
      <c r="M43" s="64">
        <f>'Set #3'!B24</f>
        <v>22</v>
      </c>
      <c r="N43" s="63">
        <f>'Set #3'!G24</f>
        <v>5.25</v>
      </c>
      <c r="O43" s="65">
        <f>'Set #3'!H24</f>
        <v>36.54</v>
      </c>
      <c r="P43" s="117">
        <f t="shared" si="5"/>
        <v>20</v>
      </c>
      <c r="Q43" s="25">
        <f t="shared" si="3"/>
        <v>132.19999999999999</v>
      </c>
      <c r="R43" s="25">
        <f t="shared" si="4"/>
        <v>18</v>
      </c>
      <c r="S43" s="83"/>
      <c r="T43" s="18" t="str">
        <f>VLOOKUP($A43,'Contestant Database'!$A$1:$D$349,4,FALSE)</f>
        <v>No</v>
      </c>
      <c r="U43" s="105"/>
      <c r="V43" s="105"/>
    </row>
    <row r="44" spans="1:22" ht="15" hidden="1" customHeight="1">
      <c r="A44" s="42" t="str">
        <f>'Set #1'!A30</f>
        <v>1N</v>
      </c>
      <c r="B44" s="43" t="str">
        <f>'Set #1'!D30</f>
        <v>Logan Blackman</v>
      </c>
      <c r="C44" s="44">
        <f>'Set #1'!B30</f>
        <v>28</v>
      </c>
      <c r="D44" s="43">
        <f>'Set #1'!G30</f>
        <v>5.25</v>
      </c>
      <c r="E44" s="45">
        <f>'Set #1'!H30</f>
        <v>53.98</v>
      </c>
      <c r="F44" s="52" t="str">
        <f>'Set #2'!A23</f>
        <v>1N</v>
      </c>
      <c r="G44" s="53" t="str">
        <f>'Set #2'!D23</f>
        <v>Logan Blackman</v>
      </c>
      <c r="H44" s="54">
        <f>'Set #2'!B23</f>
        <v>21</v>
      </c>
      <c r="I44" s="53">
        <f>'Set #2'!G23</f>
        <v>8</v>
      </c>
      <c r="J44" s="55">
        <f>'Set #2'!H23</f>
        <v>55.07</v>
      </c>
      <c r="K44" s="62" t="str">
        <f>'Set #3'!A38</f>
        <v>1N</v>
      </c>
      <c r="L44" s="63" t="str">
        <f>'Set #3'!D38</f>
        <v>Logan Blackman</v>
      </c>
      <c r="M44" s="64">
        <f>'Set #3'!B38</f>
        <v>36</v>
      </c>
      <c r="N44" s="63">
        <f>'Set #3'!G38</f>
        <v>5.5</v>
      </c>
      <c r="O44" s="65">
        <f>'Set #3'!H38</f>
        <v>40.4</v>
      </c>
      <c r="P44" s="26">
        <f t="shared" si="5"/>
        <v>18.75</v>
      </c>
      <c r="Q44" s="25">
        <f t="shared" si="3"/>
        <v>149.44999999999999</v>
      </c>
      <c r="R44" s="25">
        <f t="shared" si="4"/>
        <v>24</v>
      </c>
      <c r="S44" s="83"/>
      <c r="T44" s="18" t="str">
        <f>VLOOKUP($A44,'Contestant Database'!$A$1:$D$349,4,FALSE)</f>
        <v>No</v>
      </c>
      <c r="U44" s="105"/>
      <c r="V44" s="105"/>
    </row>
    <row r="45" spans="1:22" ht="15" hidden="1" customHeight="1">
      <c r="A45" s="42" t="str">
        <f>'Set #1'!A65</f>
        <v>1N</v>
      </c>
      <c r="B45" s="43" t="str">
        <f>'Set #1'!D65</f>
        <v>Logan Blackman</v>
      </c>
      <c r="C45" s="44">
        <f>'Set #1'!B65</f>
        <v>63</v>
      </c>
      <c r="D45" s="43">
        <f>'Set #1'!G65</f>
        <v>0</v>
      </c>
      <c r="E45" s="45" t="str">
        <f>'Set #1'!H65</f>
        <v>NT</v>
      </c>
      <c r="F45" s="52" t="str">
        <f>'Set #2'!A40</f>
        <v>1N</v>
      </c>
      <c r="G45" s="53" t="str">
        <f>'Set #2'!D40</f>
        <v>Logan Blackman</v>
      </c>
      <c r="H45" s="54">
        <f>'Set #2'!B40</f>
        <v>38</v>
      </c>
      <c r="I45" s="53">
        <f>'Set #2'!G40</f>
        <v>5.5</v>
      </c>
      <c r="J45" s="55">
        <f>'Set #2'!H40</f>
        <v>42.94</v>
      </c>
      <c r="K45" s="62" t="str">
        <f>'Set #3'!A59</f>
        <v>1N</v>
      </c>
      <c r="L45" s="63" t="str">
        <f>'Set #3'!D59</f>
        <v>Logan Blackman</v>
      </c>
      <c r="M45" s="64">
        <f>'Set #3'!B59</f>
        <v>57</v>
      </c>
      <c r="N45" s="63">
        <f>'Set #3'!G59</f>
        <v>7.75</v>
      </c>
      <c r="O45" s="65">
        <f>'Set #3'!H59</f>
        <v>49.19</v>
      </c>
      <c r="P45" s="26">
        <f t="shared" si="5"/>
        <v>13.25</v>
      </c>
      <c r="Q45" s="25" t="e">
        <f t="shared" si="3"/>
        <v>#VALUE!</v>
      </c>
      <c r="R45" s="25">
        <f t="shared" si="4"/>
        <v>54</v>
      </c>
      <c r="S45" s="83"/>
      <c r="T45" s="18" t="str">
        <f>VLOOKUP($A45,'Contestant Database'!$A$1:$D$349,4,FALSE)</f>
        <v>No</v>
      </c>
      <c r="U45" s="105"/>
      <c r="V45" s="105"/>
    </row>
    <row r="46" spans="1:22" ht="15" customHeight="1">
      <c r="A46" s="42" t="str">
        <f>'Set #1'!A5</f>
        <v>15A</v>
      </c>
      <c r="B46" s="43" t="str">
        <f>'Set #1'!D5</f>
        <v>Maria Smith</v>
      </c>
      <c r="C46" s="44">
        <f>'Set #1'!B5</f>
        <v>3</v>
      </c>
      <c r="D46" s="43">
        <f>'Set #1'!G5</f>
        <v>5</v>
      </c>
      <c r="E46" s="45">
        <f>'Set #1'!H5</f>
        <v>57.02</v>
      </c>
      <c r="F46" s="52" t="str">
        <f>'Set #2'!A10</f>
        <v>15A</v>
      </c>
      <c r="G46" s="53" t="str">
        <f>'Set #2'!D10</f>
        <v>Maria Smith</v>
      </c>
      <c r="H46" s="54">
        <f>'Set #2'!B10</f>
        <v>8</v>
      </c>
      <c r="I46" s="53">
        <f>'Set #2'!G10</f>
        <v>4.75</v>
      </c>
      <c r="J46" s="55">
        <f>'Set #2'!H10</f>
        <v>36.99</v>
      </c>
      <c r="K46" s="62" t="str">
        <f>'Set #3'!A6</f>
        <v>15A</v>
      </c>
      <c r="L46" s="63" t="str">
        <f>'Set #3'!D6</f>
        <v>Maria Smith</v>
      </c>
      <c r="M46" s="64">
        <f>'Set #3'!B6</f>
        <v>4</v>
      </c>
      <c r="N46" s="63">
        <f>'Set #3'!G6</f>
        <v>4.5</v>
      </c>
      <c r="O46" s="65">
        <f>'Set #3'!H6</f>
        <v>54.28</v>
      </c>
      <c r="P46" s="26">
        <f t="shared" si="5"/>
        <v>14.25</v>
      </c>
      <c r="Q46" s="25">
        <f t="shared" si="3"/>
        <v>148.29000000000002</v>
      </c>
      <c r="R46" s="25">
        <f t="shared" si="4"/>
        <v>52</v>
      </c>
      <c r="S46" s="83"/>
      <c r="T46" s="18" t="str">
        <f>VLOOKUP($A46,'Contestant Database'!$A$1:$D$349,4,FALSE)</f>
        <v>Yes</v>
      </c>
      <c r="U46" s="105"/>
      <c r="V46" s="105"/>
    </row>
    <row r="47" spans="1:22" ht="15" customHeight="1">
      <c r="A47" s="42" t="str">
        <f>'Set #1'!A12</f>
        <v>15A</v>
      </c>
      <c r="B47" s="43" t="str">
        <f>'Set #1'!D12</f>
        <v>Maria Smith</v>
      </c>
      <c r="C47" s="44">
        <f>'Set #1'!B12</f>
        <v>10</v>
      </c>
      <c r="D47" s="43">
        <f>'Set #1'!G12</f>
        <v>6.75</v>
      </c>
      <c r="E47" s="45">
        <f>'Set #1'!H12</f>
        <v>53.23</v>
      </c>
      <c r="F47" s="52" t="str">
        <f>'Set #2'!A16</f>
        <v>15A</v>
      </c>
      <c r="G47" s="53" t="str">
        <f>'Set #2'!D16</f>
        <v>Maria Smith</v>
      </c>
      <c r="H47" s="54">
        <f>'Set #2'!B16</f>
        <v>14</v>
      </c>
      <c r="I47" s="53">
        <f>'Set #2'!G16</f>
        <v>4.5</v>
      </c>
      <c r="J47" s="55">
        <f>'Set #2'!H16</f>
        <v>44.7</v>
      </c>
      <c r="K47" s="62" t="str">
        <f>'Set #3'!A29</f>
        <v>15A</v>
      </c>
      <c r="L47" s="63" t="str">
        <f>'Set #3'!D29</f>
        <v>Maria Smith</v>
      </c>
      <c r="M47" s="64">
        <f>'Set #3'!B29</f>
        <v>27</v>
      </c>
      <c r="N47" s="63">
        <f>'Set #3'!G29</f>
        <v>6.25</v>
      </c>
      <c r="O47" s="65">
        <f>'Set #3'!H29</f>
        <v>58.9</v>
      </c>
      <c r="P47" s="100">
        <f t="shared" si="5"/>
        <v>17.5</v>
      </c>
      <c r="Q47" s="101">
        <f t="shared" si="3"/>
        <v>156.83000000000001</v>
      </c>
      <c r="R47" s="101">
        <f t="shared" si="4"/>
        <v>38</v>
      </c>
      <c r="S47" s="102"/>
      <c r="T47" s="104" t="str">
        <f>VLOOKUP($A47,'Contestant Database'!$A$1:$D$349,4,FALSE)</f>
        <v>Yes</v>
      </c>
      <c r="U47" s="108"/>
      <c r="V47" s="105">
        <v>5</v>
      </c>
    </row>
    <row r="48" spans="1:22">
      <c r="A48" s="42" t="str">
        <f>'Set #1'!A16</f>
        <v>15A</v>
      </c>
      <c r="B48" s="43" t="str">
        <f>'Set #1'!D16</f>
        <v>Maria Smith</v>
      </c>
      <c r="C48" s="44">
        <f>'Set #1'!B16</f>
        <v>14</v>
      </c>
      <c r="D48" s="43">
        <f>'Set #1'!G16</f>
        <v>6.5</v>
      </c>
      <c r="E48" s="45">
        <f>'Set #1'!H16</f>
        <v>45.89</v>
      </c>
      <c r="F48" s="52" t="str">
        <f>'Set #2'!A24</f>
        <v>15A</v>
      </c>
      <c r="G48" s="53" t="str">
        <f>'Set #2'!D24</f>
        <v>Maria Smith</v>
      </c>
      <c r="H48" s="54">
        <f>'Set #2'!B24</f>
        <v>22</v>
      </c>
      <c r="I48" s="53">
        <f>'Set #2'!G24</f>
        <v>8.75</v>
      </c>
      <c r="J48" s="55">
        <f>'Set #2'!H24</f>
        <v>56.11</v>
      </c>
      <c r="K48" s="62" t="str">
        <f>'Set #3'!A41</f>
        <v>15A</v>
      </c>
      <c r="L48" s="63" t="str">
        <f>'Set #3'!D41</f>
        <v>Maria Smith</v>
      </c>
      <c r="M48" s="64">
        <f>'Set #3'!B41</f>
        <v>39</v>
      </c>
      <c r="N48" s="63">
        <f>'Set #3'!G41</f>
        <v>6.25</v>
      </c>
      <c r="O48" s="65">
        <f>'Set #3'!H41</f>
        <v>57.34</v>
      </c>
      <c r="P48" s="26">
        <f t="shared" si="5"/>
        <v>21.5</v>
      </c>
      <c r="Q48" s="25">
        <f t="shared" si="3"/>
        <v>159.34</v>
      </c>
      <c r="R48" s="25">
        <f t="shared" si="4"/>
        <v>13</v>
      </c>
      <c r="S48" s="83"/>
      <c r="T48" s="18" t="str">
        <f>VLOOKUP($A48,'Contestant Database'!$A$1:$D$349,4,FALSE)</f>
        <v>Yes</v>
      </c>
      <c r="U48" s="108">
        <v>9</v>
      </c>
      <c r="V48" s="105"/>
    </row>
    <row r="49" spans="1:22" ht="15" customHeight="1">
      <c r="A49" s="42" t="str">
        <f>'Set #1'!A26</f>
        <v>15A</v>
      </c>
      <c r="B49" s="43" t="str">
        <f>'Set #1'!D26</f>
        <v>Maria Smith</v>
      </c>
      <c r="C49" s="44">
        <f>'Set #1'!B26</f>
        <v>24</v>
      </c>
      <c r="D49" s="43">
        <f>'Set #1'!G26</f>
        <v>6.75</v>
      </c>
      <c r="E49" s="45">
        <f>'Set #1'!H26</f>
        <v>52.04</v>
      </c>
      <c r="F49" s="52" t="str">
        <f>'Set #2'!A32</f>
        <v>15A</v>
      </c>
      <c r="G49" s="53" t="str">
        <f>'Set #2'!D32</f>
        <v>Maria Smith</v>
      </c>
      <c r="H49" s="54">
        <f>'Set #2'!B32</f>
        <v>30</v>
      </c>
      <c r="I49" s="53">
        <f>'Set #2'!G32</f>
        <v>10</v>
      </c>
      <c r="J49" s="55">
        <f>'Set #2'!H32</f>
        <v>55.82</v>
      </c>
      <c r="K49" s="62" t="str">
        <f>'Set #3'!A49</f>
        <v>15A</v>
      </c>
      <c r="L49" s="63" t="str">
        <f>'Set #3'!D49</f>
        <v>Maria Smith</v>
      </c>
      <c r="M49" s="64">
        <f>'Set #3'!B49</f>
        <v>47</v>
      </c>
      <c r="N49" s="63">
        <f>'Set #3'!G49</f>
        <v>5</v>
      </c>
      <c r="O49" s="65">
        <f>'Set #3'!H49</f>
        <v>48.62</v>
      </c>
      <c r="P49" s="117">
        <f t="shared" si="5"/>
        <v>21.75</v>
      </c>
      <c r="Q49" s="25">
        <f t="shared" si="3"/>
        <v>156.47999999999999</v>
      </c>
      <c r="R49" s="25">
        <f t="shared" si="4"/>
        <v>12</v>
      </c>
      <c r="S49" s="116"/>
      <c r="T49" s="18" t="str">
        <f>VLOOKUP($A49,'Contestant Database'!$A$1:$D$349,4,FALSE)</f>
        <v>Yes</v>
      </c>
      <c r="U49" s="105">
        <v>11</v>
      </c>
      <c r="V49" s="105"/>
    </row>
    <row r="50" spans="1:22" ht="15" customHeight="1">
      <c r="A50" s="42" t="str">
        <f>'Set #1'!A44</f>
        <v>15A</v>
      </c>
      <c r="B50" s="43" t="str">
        <f>'Set #1'!D44</f>
        <v>Maria Smith</v>
      </c>
      <c r="C50" s="44">
        <f>'Set #1'!B44</f>
        <v>42</v>
      </c>
      <c r="D50" s="43">
        <f>'Set #1'!G44</f>
        <v>8.75</v>
      </c>
      <c r="E50" s="45">
        <f>'Set #1'!H44</f>
        <v>54.51</v>
      </c>
      <c r="F50" s="52" t="str">
        <f>'Set #2'!A39</f>
        <v>15A</v>
      </c>
      <c r="G50" s="53" t="str">
        <f>'Set #2'!D39</f>
        <v>Maria Smith</v>
      </c>
      <c r="H50" s="54">
        <f>'Set #2'!B39</f>
        <v>37</v>
      </c>
      <c r="I50" s="53">
        <f>'Set #2'!G39</f>
        <v>5.5</v>
      </c>
      <c r="J50" s="55">
        <f>'Set #2'!H39</f>
        <v>42.94</v>
      </c>
      <c r="K50" s="62" t="str">
        <f>'Set #3'!A54</f>
        <v>15A</v>
      </c>
      <c r="L50" s="63" t="str">
        <f>'Set #3'!D54</f>
        <v>Maria Smith</v>
      </c>
      <c r="M50" s="64">
        <f>'Set #3'!B54</f>
        <v>52</v>
      </c>
      <c r="N50" s="63">
        <f>'Set #3'!G54</f>
        <v>9.25</v>
      </c>
      <c r="O50" s="65">
        <f>'Set #3'!H54</f>
        <v>58.42</v>
      </c>
      <c r="P50" s="117">
        <f t="shared" si="5"/>
        <v>23.5</v>
      </c>
      <c r="Q50" s="25">
        <f t="shared" si="3"/>
        <v>155.87</v>
      </c>
      <c r="R50" s="25">
        <f t="shared" si="4"/>
        <v>8</v>
      </c>
      <c r="S50" s="83">
        <v>8</v>
      </c>
      <c r="T50" s="18" t="str">
        <f>VLOOKUP($A50,'Contestant Database'!$A$1:$D$349,4,FALSE)</f>
        <v>Yes</v>
      </c>
      <c r="U50" s="105">
        <v>15</v>
      </c>
      <c r="V50" s="105"/>
    </row>
    <row r="51" spans="1:22" ht="15" customHeight="1">
      <c r="A51" s="42" t="str">
        <f>'Set #1'!A66</f>
        <v>15A</v>
      </c>
      <c r="B51" s="43" t="str">
        <f>'Set #1'!D66</f>
        <v>Maria Smith</v>
      </c>
      <c r="C51" s="44">
        <f>'Set #1'!B66</f>
        <v>64</v>
      </c>
      <c r="D51" s="43">
        <f>'Set #1'!G66</f>
        <v>3.5</v>
      </c>
      <c r="E51" s="45">
        <f>'Set #1'!H66</f>
        <v>36.69</v>
      </c>
      <c r="F51" s="52" t="str">
        <f>'Set #2'!A45</f>
        <v>15A</v>
      </c>
      <c r="G51" s="53" t="str">
        <f>'Set #2'!D45</f>
        <v>Maria Smith</v>
      </c>
      <c r="H51" s="54">
        <f>'Set #2'!B45</f>
        <v>43</v>
      </c>
      <c r="I51" s="53">
        <f>'Set #2'!G45</f>
        <v>5.75</v>
      </c>
      <c r="J51" s="55">
        <f>'Set #2'!H45</f>
        <v>47.98</v>
      </c>
      <c r="K51" s="62" t="str">
        <f>'Set #3'!A63</f>
        <v>15A</v>
      </c>
      <c r="L51" s="63" t="str">
        <f>'Set #3'!D63</f>
        <v>Maria Smith</v>
      </c>
      <c r="M51" s="64">
        <f>'Set #3'!B63</f>
        <v>61</v>
      </c>
      <c r="N51" s="63">
        <f>'Set #3'!G63</f>
        <v>6.5</v>
      </c>
      <c r="O51" s="65">
        <f>'Set #3'!H63</f>
        <v>50.47</v>
      </c>
      <c r="P51" s="26">
        <f t="shared" si="5"/>
        <v>15.75</v>
      </c>
      <c r="Q51" s="25">
        <f t="shared" si="3"/>
        <v>135.13999999999999</v>
      </c>
      <c r="R51" s="25">
        <f t="shared" si="4"/>
        <v>46</v>
      </c>
      <c r="S51" s="83"/>
      <c r="T51" s="18" t="str">
        <f>VLOOKUP($A51,'Contestant Database'!$A$1:$D$349,4,FALSE)</f>
        <v>Yes</v>
      </c>
      <c r="U51" s="108"/>
      <c r="V51" s="105"/>
    </row>
    <row r="52" spans="1:22">
      <c r="A52" s="42" t="str">
        <f>'Set #1'!A20</f>
        <v>2O</v>
      </c>
      <c r="B52" s="43" t="str">
        <f>'Set #1'!D20</f>
        <v>Mike Bloom</v>
      </c>
      <c r="C52" s="44">
        <f>'Set #1'!B20</f>
        <v>18</v>
      </c>
      <c r="D52" s="43">
        <f>'Set #1'!G20</f>
        <v>10</v>
      </c>
      <c r="E52" s="45">
        <f>'Set #1'!H20</f>
        <v>58.67</v>
      </c>
      <c r="F52" s="52" t="str">
        <f>'Set #2'!A26</f>
        <v>2O</v>
      </c>
      <c r="G52" s="53" t="str">
        <f>'Set #2'!D26</f>
        <v>Mike Bloom</v>
      </c>
      <c r="H52" s="54">
        <f>'Set #2'!B26</f>
        <v>24</v>
      </c>
      <c r="I52" s="53">
        <f>'Set #2'!G26</f>
        <v>8.75</v>
      </c>
      <c r="J52" s="55">
        <f>'Set #2'!H26</f>
        <v>56.11</v>
      </c>
      <c r="K52" s="62" t="str">
        <f>'Set #3'!A33</f>
        <v>2O</v>
      </c>
      <c r="L52" s="63" t="str">
        <f>'Set #3'!D33</f>
        <v>Mike Bloom</v>
      </c>
      <c r="M52" s="64">
        <f>'Set #3'!B33</f>
        <v>31</v>
      </c>
      <c r="N52" s="63">
        <f>'Set #3'!G33</f>
        <v>6.5</v>
      </c>
      <c r="O52" s="65">
        <f>'Set #3'!H33</f>
        <v>59.18</v>
      </c>
      <c r="P52" s="26">
        <f t="shared" si="5"/>
        <v>25.25</v>
      </c>
      <c r="Q52" s="25">
        <f t="shared" si="3"/>
        <v>173.96</v>
      </c>
      <c r="R52" s="25">
        <f t="shared" si="4"/>
        <v>3</v>
      </c>
      <c r="S52" s="83">
        <v>4</v>
      </c>
      <c r="T52" s="18" t="str">
        <f>VLOOKUP($A52,'Contestant Database'!$A$1:$D$349,4,FALSE)</f>
        <v>Yes</v>
      </c>
      <c r="U52" s="108">
        <v>19</v>
      </c>
      <c r="V52" s="105"/>
    </row>
    <row r="53" spans="1:22" ht="15" customHeight="1">
      <c r="A53" s="42" t="str">
        <f>'Set #1'!A53</f>
        <v>2O</v>
      </c>
      <c r="B53" s="43" t="str">
        <f>'Set #1'!D53</f>
        <v>Mike Bloom</v>
      </c>
      <c r="C53" s="44">
        <f>'Set #1'!B53</f>
        <v>51</v>
      </c>
      <c r="D53" s="43">
        <f>'Set #1'!G53</f>
        <v>8.75</v>
      </c>
      <c r="E53" s="45">
        <f>'Set #1'!H53</f>
        <v>59.37</v>
      </c>
      <c r="F53" s="52" t="str">
        <f>'Set #2'!A42</f>
        <v>2O</v>
      </c>
      <c r="G53" s="53" t="str">
        <f>'Set #2'!D42</f>
        <v>Mike Bloom</v>
      </c>
      <c r="H53" s="54">
        <f>'Set #2'!B42</f>
        <v>40</v>
      </c>
      <c r="I53" s="53">
        <f>'Set #2'!G42</f>
        <v>5.75</v>
      </c>
      <c r="J53" s="55">
        <f>'Set #2'!H42</f>
        <v>52.32</v>
      </c>
      <c r="K53" s="62" t="str">
        <f>'Set #3'!A47</f>
        <v>2O</v>
      </c>
      <c r="L53" s="63" t="str">
        <f>'Set #3'!D47</f>
        <v>Mike Bloom</v>
      </c>
      <c r="M53" s="64">
        <f>'Set #3'!B47</f>
        <v>45</v>
      </c>
      <c r="N53" s="63">
        <f>'Set #3'!G47</f>
        <v>0</v>
      </c>
      <c r="O53" s="65" t="str">
        <f>'Set #3'!H47</f>
        <v>NT</v>
      </c>
      <c r="P53" s="117">
        <f t="shared" si="5"/>
        <v>14.5</v>
      </c>
      <c r="Q53" s="25" t="e">
        <f t="shared" si="3"/>
        <v>#VALUE!</v>
      </c>
      <c r="R53" s="25">
        <f t="shared" si="4"/>
        <v>50</v>
      </c>
      <c r="S53" s="83"/>
      <c r="T53" s="18" t="str">
        <f>VLOOKUP($A53,'Contestant Database'!$A$1:$D$349,4,FALSE)</f>
        <v>Yes</v>
      </c>
      <c r="U53" s="105"/>
      <c r="V53" s="105">
        <v>5</v>
      </c>
    </row>
    <row r="54" spans="1:22" ht="15" customHeight="1">
      <c r="A54" s="42" t="str">
        <f>'Set #1'!A63</f>
        <v>2O</v>
      </c>
      <c r="B54" s="43" t="str">
        <f>'Set #1'!D63</f>
        <v>Mike Bloom</v>
      </c>
      <c r="C54" s="44">
        <f>'Set #1'!B63</f>
        <v>61</v>
      </c>
      <c r="D54" s="43">
        <f>'Set #1'!G63</f>
        <v>0</v>
      </c>
      <c r="E54" s="45" t="str">
        <f>'Set #1'!H63</f>
        <v>NT</v>
      </c>
      <c r="F54" s="52" t="str">
        <f>'Set #2'!A51</f>
        <v>2O</v>
      </c>
      <c r="G54" s="53" t="str">
        <f>'Set #2'!D51</f>
        <v>Mike Bloom</v>
      </c>
      <c r="H54" s="54">
        <f>'Set #2'!B51</f>
        <v>49</v>
      </c>
      <c r="I54" s="53">
        <f>'Set #2'!G51</f>
        <v>10</v>
      </c>
      <c r="J54" s="55">
        <f>'Set #2'!H51</f>
        <v>56.39</v>
      </c>
      <c r="K54" s="62" t="str">
        <f>'Set #3'!A64</f>
        <v>2O</v>
      </c>
      <c r="L54" s="63" t="str">
        <f>'Set #3'!D64</f>
        <v>Mike Bloom</v>
      </c>
      <c r="M54" s="64">
        <f>'Set #3'!B64</f>
        <v>62</v>
      </c>
      <c r="N54" s="63">
        <f>'Set #3'!G64</f>
        <v>6.5</v>
      </c>
      <c r="O54" s="65">
        <f>'Set #3'!H64</f>
        <v>50.47</v>
      </c>
      <c r="P54" s="117">
        <f t="shared" si="5"/>
        <v>16.5</v>
      </c>
      <c r="Q54" s="25" t="e">
        <f t="shared" si="3"/>
        <v>#VALUE!</v>
      </c>
      <c r="R54" s="25">
        <f t="shared" si="4"/>
        <v>41</v>
      </c>
      <c r="S54" s="83"/>
      <c r="T54" s="18" t="str">
        <f>VLOOKUP($A54,'Contestant Database'!$A$1:$D$349,4,FALSE)</f>
        <v>Yes</v>
      </c>
      <c r="U54" s="108"/>
      <c r="V54" s="105"/>
    </row>
    <row r="55" spans="1:22" ht="15" customHeight="1">
      <c r="A55" s="42" t="str">
        <f>'Set #1'!A11</f>
        <v>19N</v>
      </c>
      <c r="B55" s="43" t="str">
        <f>'Set #1'!D11</f>
        <v>Sarah Casper</v>
      </c>
      <c r="C55" s="44">
        <f>'Set #1'!B11</f>
        <v>9</v>
      </c>
      <c r="D55" s="43">
        <f>'Set #1'!G11</f>
        <v>5.25</v>
      </c>
      <c r="E55" s="45">
        <f>'Set #1'!H11</f>
        <v>59.95</v>
      </c>
      <c r="F55" s="52" t="str">
        <f>'Set #2'!A11</f>
        <v>19N</v>
      </c>
      <c r="G55" s="53" t="str">
        <f>'Set #2'!D11</f>
        <v>Sarah Casper</v>
      </c>
      <c r="H55" s="54">
        <f>'Set #2'!B11</f>
        <v>9</v>
      </c>
      <c r="I55" s="53">
        <f>'Set #2'!G11</f>
        <v>4.75</v>
      </c>
      <c r="J55" s="55">
        <f>'Set #2'!H11</f>
        <v>36.99</v>
      </c>
      <c r="K55" s="62" t="str">
        <f>'Set #3'!A26</f>
        <v>19N</v>
      </c>
      <c r="L55" s="63" t="str">
        <f>'Set #3'!D26</f>
        <v>Sarah Casper</v>
      </c>
      <c r="M55" s="64">
        <f>'Set #3'!B26</f>
        <v>24</v>
      </c>
      <c r="N55" s="63">
        <f>'Set #3'!G26</f>
        <v>5.25</v>
      </c>
      <c r="O55" s="65">
        <f>'Set #3'!H26</f>
        <v>36.54</v>
      </c>
      <c r="P55" s="26">
        <f t="shared" si="5"/>
        <v>15.25</v>
      </c>
      <c r="Q55" s="25">
        <f t="shared" si="3"/>
        <v>133.47999999999999</v>
      </c>
      <c r="R55" s="25">
        <f t="shared" si="4"/>
        <v>49</v>
      </c>
      <c r="S55" s="83"/>
      <c r="T55" s="18" t="str">
        <f>VLOOKUP($A55,'Contestant Database'!$A$1:$D$349,4,FALSE)</f>
        <v>Yes</v>
      </c>
      <c r="U55" s="105"/>
      <c r="V55" s="105">
        <v>5</v>
      </c>
    </row>
    <row r="56" spans="1:22" ht="15" customHeight="1">
      <c r="A56" s="42" t="str">
        <f>'Set #1'!A15</f>
        <v>19N</v>
      </c>
      <c r="B56" s="43" t="str">
        <f>'Set #1'!D15</f>
        <v>Sarah Casper</v>
      </c>
      <c r="C56" s="44">
        <f>'Set #1'!B15</f>
        <v>13</v>
      </c>
      <c r="D56" s="43">
        <f>'Set #1'!G15</f>
        <v>6.5</v>
      </c>
      <c r="E56" s="45">
        <f>'Set #1'!H15</f>
        <v>45.89</v>
      </c>
      <c r="F56" s="52" t="str">
        <f>'Set #2'!A19</f>
        <v>19N</v>
      </c>
      <c r="G56" s="53" t="str">
        <f>'Set #2'!D19</f>
        <v>Sarah Casper</v>
      </c>
      <c r="H56" s="54">
        <f>'Set #2'!B19</f>
        <v>17</v>
      </c>
      <c r="I56" s="53">
        <f>'Set #2'!G19</f>
        <v>7.25</v>
      </c>
      <c r="J56" s="55">
        <f>'Set #2'!H19</f>
        <v>59.62</v>
      </c>
      <c r="K56" s="62" t="str">
        <f>'Set #3'!A40</f>
        <v>19N</v>
      </c>
      <c r="L56" s="63" t="str">
        <f>'Set #3'!D40</f>
        <v>Sarah Casper</v>
      </c>
      <c r="M56" s="64">
        <f>'Set #3'!B40</f>
        <v>38</v>
      </c>
      <c r="N56" s="63">
        <f>'Set #3'!G40</f>
        <v>6.25</v>
      </c>
      <c r="O56" s="65">
        <f>'Set #3'!H40</f>
        <v>57.34</v>
      </c>
      <c r="P56" s="26">
        <f t="shared" si="5"/>
        <v>20</v>
      </c>
      <c r="Q56" s="25">
        <f t="shared" si="3"/>
        <v>162.85</v>
      </c>
      <c r="R56" s="25">
        <f t="shared" si="4"/>
        <v>18</v>
      </c>
      <c r="S56" s="83"/>
      <c r="T56" s="18" t="str">
        <f>VLOOKUP($A56,'Contestant Database'!$A$1:$D$349,4,FALSE)</f>
        <v>Yes</v>
      </c>
      <c r="U56" s="108">
        <v>4</v>
      </c>
      <c r="V56" s="105"/>
    </row>
    <row r="57" spans="1:22" ht="15" customHeight="1">
      <c r="A57" s="42" t="str">
        <f>'Set #1'!A33</f>
        <v>19N</v>
      </c>
      <c r="B57" s="43" t="str">
        <f>'Set #1'!D33</f>
        <v>Sarah Casper</v>
      </c>
      <c r="C57" s="44">
        <f>'Set #1'!B33</f>
        <v>31</v>
      </c>
      <c r="D57" s="43">
        <f>'Set #1'!G33</f>
        <v>8</v>
      </c>
      <c r="E57" s="45">
        <f>'Set #1'!H33</f>
        <v>59.79</v>
      </c>
      <c r="F57" s="52" t="str">
        <f>'Set #2'!A43</f>
        <v>19N</v>
      </c>
      <c r="G57" s="53" t="str">
        <f>'Set #2'!D43</f>
        <v>Sarah Casper</v>
      </c>
      <c r="H57" s="54">
        <f>'Set #2'!B43</f>
        <v>41</v>
      </c>
      <c r="I57" s="53">
        <f>'Set #2'!G43</f>
        <v>5.75</v>
      </c>
      <c r="J57" s="55">
        <f>'Set #2'!H43</f>
        <v>52.32</v>
      </c>
      <c r="K57" s="62" t="str">
        <f>'Set #3'!A46</f>
        <v>19N</v>
      </c>
      <c r="L57" s="63" t="str">
        <f>'Set #3'!D46</f>
        <v>Sarah Casper</v>
      </c>
      <c r="M57" s="64">
        <f>'Set #3'!B46</f>
        <v>44</v>
      </c>
      <c r="N57" s="63">
        <f>'Set #3'!G46</f>
        <v>0</v>
      </c>
      <c r="O57" s="65" t="str">
        <f>'Set #3'!H46</f>
        <v>NT</v>
      </c>
      <c r="P57" s="117">
        <f t="shared" si="5"/>
        <v>13.75</v>
      </c>
      <c r="Q57" s="25" t="e">
        <f t="shared" si="3"/>
        <v>#VALUE!</v>
      </c>
      <c r="R57" s="25">
        <f t="shared" si="4"/>
        <v>53</v>
      </c>
      <c r="S57" s="83"/>
      <c r="T57" s="18" t="str">
        <f>VLOOKUP($A57,'Contestant Database'!$A$1:$D$349,4,FALSE)</f>
        <v>Yes</v>
      </c>
      <c r="U57" s="105"/>
      <c r="V57" s="105"/>
    </row>
    <row r="58" spans="1:22" ht="15" customHeight="1">
      <c r="A58" s="42" t="str">
        <f>'Set #1'!A47</f>
        <v>19N</v>
      </c>
      <c r="B58" s="43" t="str">
        <f>'Set #1'!D47</f>
        <v>Sarah Casper</v>
      </c>
      <c r="C58" s="44">
        <f>'Set #1'!B47</f>
        <v>45</v>
      </c>
      <c r="D58" s="43">
        <f>'Set #1'!G47</f>
        <v>5.5</v>
      </c>
      <c r="E58" s="45">
        <f>'Set #1'!H47</f>
        <v>38.020000000000003</v>
      </c>
      <c r="F58" s="52" t="str">
        <f>'Set #2'!A61</f>
        <v>19N</v>
      </c>
      <c r="G58" s="53" t="str">
        <f>'Set #2'!D61</f>
        <v>Sarah Casper</v>
      </c>
      <c r="H58" s="54">
        <f>'Set #2'!B61</f>
        <v>59</v>
      </c>
      <c r="I58" s="53">
        <f>'Set #2'!G61</f>
        <v>8.75</v>
      </c>
      <c r="J58" s="55">
        <f>'Set #2'!H61</f>
        <v>54.94</v>
      </c>
      <c r="K58" s="62" t="str">
        <f>'Set #3'!A52</f>
        <v>19N</v>
      </c>
      <c r="L58" s="63" t="str">
        <f>'Set #3'!D52</f>
        <v>Sarah Casper</v>
      </c>
      <c r="M58" s="64">
        <f>'Set #3'!B52</f>
        <v>50</v>
      </c>
      <c r="N58" s="63">
        <f>'Set #3'!G52</f>
        <v>5.75</v>
      </c>
      <c r="O58" s="65">
        <f>'Set #3'!H52</f>
        <v>56.85</v>
      </c>
      <c r="P58" s="26">
        <f t="shared" si="5"/>
        <v>20</v>
      </c>
      <c r="Q58" s="25">
        <f t="shared" si="3"/>
        <v>149.81</v>
      </c>
      <c r="R58" s="25">
        <f t="shared" si="4"/>
        <v>18</v>
      </c>
      <c r="S58" s="83"/>
      <c r="T58" s="18" t="str">
        <f>VLOOKUP($A58,'Contestant Database'!$A$1:$D$349,4,FALSE)</f>
        <v>Yes</v>
      </c>
      <c r="U58" s="105">
        <v>5</v>
      </c>
      <c r="V58" s="105"/>
    </row>
    <row r="59" spans="1:22" ht="15" customHeight="1">
      <c r="A59" s="42" t="str">
        <f>'Set #1'!A56</f>
        <v>19N</v>
      </c>
      <c r="B59" s="43" t="str">
        <f>'Set #1'!D56</f>
        <v>Sarah Casper</v>
      </c>
      <c r="C59" s="44">
        <f>'Set #1'!B56</f>
        <v>54</v>
      </c>
      <c r="D59" s="43">
        <f>'Set #1'!G56</f>
        <v>3.25</v>
      </c>
      <c r="E59" s="45">
        <f>'Set #1'!H56</f>
        <v>11.32</v>
      </c>
      <c r="F59" s="52" t="str">
        <f>'Set #2'!A66</f>
        <v>19N</v>
      </c>
      <c r="G59" s="53" t="str">
        <f>'Set #2'!D66</f>
        <v>Sarah Casper</v>
      </c>
      <c r="H59" s="54">
        <f>'Set #2'!B66</f>
        <v>64</v>
      </c>
      <c r="I59" s="53">
        <f>'Set #2'!G66</f>
        <v>6.75</v>
      </c>
      <c r="J59" s="55">
        <f>'Set #2'!H66</f>
        <v>47.54</v>
      </c>
      <c r="K59" s="62" t="str">
        <f>'Set #3'!A58</f>
        <v>19N</v>
      </c>
      <c r="L59" s="63" t="str">
        <f>'Set #3'!D58</f>
        <v>Sarah Casper</v>
      </c>
      <c r="M59" s="64">
        <f>'Set #3'!B58</f>
        <v>56</v>
      </c>
      <c r="N59" s="63">
        <f>'Set #3'!G58</f>
        <v>7.75</v>
      </c>
      <c r="O59" s="65">
        <f>'Set #3'!H58</f>
        <v>49.19</v>
      </c>
      <c r="P59" s="26">
        <f t="shared" si="5"/>
        <v>17.75</v>
      </c>
      <c r="Q59" s="25">
        <f t="shared" si="3"/>
        <v>108.05</v>
      </c>
      <c r="R59" s="25">
        <f t="shared" si="4"/>
        <v>35</v>
      </c>
      <c r="S59" s="83"/>
      <c r="T59" s="18" t="str">
        <f>VLOOKUP($A59,'Contestant Database'!$A$1:$D$349,4,FALSE)</f>
        <v>Yes</v>
      </c>
      <c r="U59" s="105"/>
      <c r="V59" s="105"/>
    </row>
    <row r="60" spans="1:22" ht="15" customHeight="1">
      <c r="A60" s="42" t="str">
        <f>'Set #1'!A10</f>
        <v>7N</v>
      </c>
      <c r="B60" s="43" t="str">
        <f>'Set #1'!D10</f>
        <v>Shareen Rowland</v>
      </c>
      <c r="C60" s="44">
        <f>'Set #1'!B10</f>
        <v>8</v>
      </c>
      <c r="D60" s="43">
        <f>'Set #1'!G10</f>
        <v>5.25</v>
      </c>
      <c r="E60" s="45">
        <f>'Set #1'!H10</f>
        <v>59.95</v>
      </c>
      <c r="F60" s="52" t="str">
        <f>'Set #2'!A8</f>
        <v>7N</v>
      </c>
      <c r="G60" s="53" t="str">
        <f>'Set #2'!D8</f>
        <v>Shareen Rowland</v>
      </c>
      <c r="H60" s="54">
        <f>'Set #2'!B8</f>
        <v>6</v>
      </c>
      <c r="I60" s="53">
        <f>'Set #2'!G8</f>
        <v>8.75</v>
      </c>
      <c r="J60" s="55">
        <f>'Set #2'!H8</f>
        <v>57.56</v>
      </c>
      <c r="K60" s="62" t="str">
        <f>'Set #3'!A7</f>
        <v>7N</v>
      </c>
      <c r="L60" s="63" t="str">
        <f>'Set #3'!D7</f>
        <v>Shareen Rowland</v>
      </c>
      <c r="M60" s="64">
        <f>'Set #3'!B7</f>
        <v>5</v>
      </c>
      <c r="N60" s="63">
        <f>'Set #3'!G7</f>
        <v>4.5</v>
      </c>
      <c r="O60" s="65">
        <f>'Set #3'!H7</f>
        <v>54.28</v>
      </c>
      <c r="P60" s="26">
        <f t="shared" si="5"/>
        <v>18.5</v>
      </c>
      <c r="Q60" s="25">
        <f t="shared" si="3"/>
        <v>171.79000000000002</v>
      </c>
      <c r="R60" s="25">
        <f t="shared" si="4"/>
        <v>28</v>
      </c>
      <c r="S60" s="83"/>
      <c r="T60" s="18" t="str">
        <f>VLOOKUP($A60,'Contestant Database'!$A$1:$D$349,4,FALSE)</f>
        <v>Yes</v>
      </c>
      <c r="U60" s="105"/>
      <c r="V60" s="105"/>
    </row>
    <row r="61" spans="1:22" ht="15" customHeight="1">
      <c r="A61" s="42" t="str">
        <f>'Set #1'!A40</f>
        <v>7N</v>
      </c>
      <c r="B61" s="43" t="str">
        <f>'Set #1'!D40</f>
        <v>Shareen Rowland</v>
      </c>
      <c r="C61" s="44">
        <f>'Set #1'!B40</f>
        <v>38</v>
      </c>
      <c r="D61" s="43">
        <f>'Set #1'!G40</f>
        <v>0</v>
      </c>
      <c r="E61" s="45" t="str">
        <f>'Set #1'!H40</f>
        <v>NT</v>
      </c>
      <c r="F61" s="52" t="str">
        <f>'Set #2'!A27</f>
        <v>7N</v>
      </c>
      <c r="G61" s="53" t="str">
        <f>'Set #2'!D27</f>
        <v>Shareen Rowland</v>
      </c>
      <c r="H61" s="54">
        <f>'Set #2'!B27</f>
        <v>25</v>
      </c>
      <c r="I61" s="53">
        <f>'Set #2'!G27</f>
        <v>5.75</v>
      </c>
      <c r="J61" s="55">
        <f>'Set #2'!H27</f>
        <v>48.73</v>
      </c>
      <c r="K61" s="62" t="str">
        <f>'Set #3'!A21</f>
        <v>7N</v>
      </c>
      <c r="L61" s="63" t="str">
        <f>'Set #3'!D21</f>
        <v>Shareen Rowland</v>
      </c>
      <c r="M61" s="64">
        <f>'Set #3'!B21</f>
        <v>19</v>
      </c>
      <c r="N61" s="63">
        <f>'Set #3'!G21</f>
        <v>0</v>
      </c>
      <c r="O61" s="65" t="str">
        <f>'Set #3'!H21</f>
        <v>NT</v>
      </c>
      <c r="P61" s="26">
        <f t="shared" si="5"/>
        <v>5.75</v>
      </c>
      <c r="Q61" s="25" t="e">
        <f t="shared" si="3"/>
        <v>#VALUE!</v>
      </c>
      <c r="R61" s="25">
        <f t="shared" si="4"/>
        <v>62</v>
      </c>
      <c r="S61" s="83"/>
      <c r="T61" s="18" t="str">
        <f>VLOOKUP($A61,'Contestant Database'!$A$1:$D$349,4,FALSE)</f>
        <v>Yes</v>
      </c>
      <c r="U61" s="105"/>
      <c r="V61" s="105">
        <v>5</v>
      </c>
    </row>
    <row r="62" spans="1:22" ht="15" customHeight="1">
      <c r="A62" s="42" t="str">
        <f>'Set #1'!A49</f>
        <v>7N</v>
      </c>
      <c r="B62" s="43" t="str">
        <f>'Set #1'!D49</f>
        <v>Shareen Rowland</v>
      </c>
      <c r="C62" s="44">
        <f>'Set #1'!B49</f>
        <v>47</v>
      </c>
      <c r="D62" s="43">
        <f>'Set #1'!G49</f>
        <v>6.5</v>
      </c>
      <c r="E62" s="45">
        <f>'Set #1'!H49</f>
        <v>51.57</v>
      </c>
      <c r="F62" s="52" t="str">
        <f>'Set #2'!A36</f>
        <v>7N</v>
      </c>
      <c r="G62" s="53" t="str">
        <f>'Set #2'!D36</f>
        <v>Shareen Rowland</v>
      </c>
      <c r="H62" s="54">
        <f>'Set #2'!B36</f>
        <v>34</v>
      </c>
      <c r="I62" s="53">
        <f>'Set #2'!G36</f>
        <v>0</v>
      </c>
      <c r="J62" s="55" t="str">
        <f>'Set #2'!H36</f>
        <v>NT</v>
      </c>
      <c r="K62" s="62" t="str">
        <f>'Set #3'!A27</f>
        <v>7N</v>
      </c>
      <c r="L62" s="63" t="str">
        <f>'Set #3'!D27</f>
        <v>Shareen Rowland</v>
      </c>
      <c r="M62" s="64">
        <f>'Set #3'!B27</f>
        <v>25</v>
      </c>
      <c r="N62" s="63">
        <f>'Set #3'!G27</f>
        <v>6.25</v>
      </c>
      <c r="O62" s="65">
        <f>'Set #3'!H27</f>
        <v>58.9</v>
      </c>
      <c r="P62" s="26">
        <f t="shared" si="5"/>
        <v>12.75</v>
      </c>
      <c r="Q62" s="25" t="e">
        <f t="shared" si="3"/>
        <v>#VALUE!</v>
      </c>
      <c r="R62" s="25">
        <f t="shared" si="4"/>
        <v>55</v>
      </c>
      <c r="S62" s="83"/>
      <c r="T62" s="18" t="str">
        <f>VLOOKUP($A62,'Contestant Database'!$A$1:$D$349,4,FALSE)</f>
        <v>Yes</v>
      </c>
      <c r="U62" s="108"/>
      <c r="V62" s="105"/>
    </row>
    <row r="63" spans="1:22" s="2" customFormat="1" ht="15" customHeight="1">
      <c r="A63" s="42" t="str">
        <f>'Set #1'!A57</f>
        <v>7N</v>
      </c>
      <c r="B63" s="43" t="str">
        <f>'Set #1'!D57</f>
        <v>Shareen Rowland</v>
      </c>
      <c r="C63" s="44">
        <f>'Set #1'!B57</f>
        <v>55</v>
      </c>
      <c r="D63" s="43">
        <f>'Set #1'!G57</f>
        <v>4</v>
      </c>
      <c r="E63" s="45">
        <f>'Set #1'!H57</f>
        <v>52.33</v>
      </c>
      <c r="F63" s="52" t="str">
        <f>'Set #2'!A65</f>
        <v>7N</v>
      </c>
      <c r="G63" s="53" t="str">
        <f>'Set #2'!D65</f>
        <v>Shareen Rowland</v>
      </c>
      <c r="H63" s="54">
        <f>'Set #2'!B65</f>
        <v>63</v>
      </c>
      <c r="I63" s="53">
        <f>'Set #2'!G65</f>
        <v>0</v>
      </c>
      <c r="J63" s="55" t="str">
        <f>'Set #2'!H65</f>
        <v>NT</v>
      </c>
      <c r="K63" s="62" t="str">
        <f>'Set #3'!A44</f>
        <v>7N</v>
      </c>
      <c r="L63" s="63" t="str">
        <f>'Set #3'!D44</f>
        <v>Shareen Rowland</v>
      </c>
      <c r="M63" s="64">
        <f>'Set #3'!B44</f>
        <v>42</v>
      </c>
      <c r="N63" s="63">
        <f>'Set #3'!G44</f>
        <v>0</v>
      </c>
      <c r="O63" s="65" t="str">
        <f>'Set #3'!H44</f>
        <v>NT</v>
      </c>
      <c r="P63" s="26">
        <f t="shared" ref="P63:P69" si="6">D63+I63+N63</f>
        <v>4</v>
      </c>
      <c r="Q63" s="25" t="e">
        <f t="shared" ref="Q63:Q69" si="7">E63+J63+O63</f>
        <v>#VALUE!</v>
      </c>
      <c r="R63" s="25">
        <f t="shared" ref="R63:R69" si="8">RANK(P63,$P$6:$P$197)</f>
        <v>66</v>
      </c>
      <c r="S63" s="83"/>
      <c r="T63" s="18" t="str">
        <f>VLOOKUP($A63,'Contestant Database'!$A$1:$D$349,4,FALSE)</f>
        <v>Yes</v>
      </c>
      <c r="U63" s="105"/>
      <c r="V63" s="105"/>
    </row>
    <row r="64" spans="1:22" ht="15" customHeight="1">
      <c r="A64" s="42" t="str">
        <f>'Set #1'!A29</f>
        <v>7O</v>
      </c>
      <c r="B64" s="43" t="str">
        <f>'Set #1'!D29</f>
        <v>Tana Brickey</v>
      </c>
      <c r="C64" s="44">
        <f>'Set #1'!B29</f>
        <v>27</v>
      </c>
      <c r="D64" s="43">
        <f>'Set #1'!G29</f>
        <v>6</v>
      </c>
      <c r="E64" s="45">
        <f>'Set #1'!H29</f>
        <v>54.9</v>
      </c>
      <c r="F64" s="52" t="str">
        <f>'Set #2'!A13</f>
        <v>7O</v>
      </c>
      <c r="G64" s="53" t="str">
        <f>'Set #2'!D13</f>
        <v>Tana Brickey</v>
      </c>
      <c r="H64" s="54">
        <f>'Set #2'!B13</f>
        <v>11</v>
      </c>
      <c r="I64" s="53">
        <f>'Set #2'!G13</f>
        <v>4</v>
      </c>
      <c r="J64" s="55">
        <f>'Set #2'!H13</f>
        <v>47.78</v>
      </c>
      <c r="K64" s="62" t="str">
        <f>'Set #3'!A5</f>
        <v>7O</v>
      </c>
      <c r="L64" s="63" t="str">
        <f>'Set #3'!D5</f>
        <v>Tana Brickey</v>
      </c>
      <c r="M64" s="64">
        <f>'Set #3'!B5</f>
        <v>3</v>
      </c>
      <c r="N64" s="63">
        <f>'Set #3'!G5</f>
        <v>0</v>
      </c>
      <c r="O64" s="65" t="str">
        <f>'Set #3'!H5</f>
        <v>NT</v>
      </c>
      <c r="P64" s="26">
        <f t="shared" si="6"/>
        <v>10</v>
      </c>
      <c r="Q64" s="25" t="e">
        <f t="shared" si="7"/>
        <v>#VALUE!</v>
      </c>
      <c r="R64" s="25">
        <f t="shared" si="8"/>
        <v>59</v>
      </c>
      <c r="S64" s="83"/>
      <c r="T64" s="18" t="str">
        <f>VLOOKUP($A64,'Contestant Database'!$A$1:$D$349,4,FALSE)</f>
        <v>Yes</v>
      </c>
      <c r="U64" s="108"/>
      <c r="V64" s="105">
        <v>5</v>
      </c>
    </row>
    <row r="65" spans="1:22" ht="15" customHeight="1">
      <c r="A65" s="42" t="str">
        <f>'Set #1'!A39</f>
        <v>7O</v>
      </c>
      <c r="B65" s="43" t="str">
        <f>'Set #1'!D39</f>
        <v>Tana Brickey</v>
      </c>
      <c r="C65" s="44">
        <f>'Set #1'!B39</f>
        <v>37</v>
      </c>
      <c r="D65" s="43">
        <f>'Set #1'!G39</f>
        <v>0</v>
      </c>
      <c r="E65" s="45" t="str">
        <f>'Set #1'!H39</f>
        <v>NT</v>
      </c>
      <c r="F65" s="52" t="str">
        <f>'Set #2'!A38</f>
        <v>7O</v>
      </c>
      <c r="G65" s="53" t="str">
        <f>'Set #2'!D38</f>
        <v>Tana Brickey</v>
      </c>
      <c r="H65" s="54">
        <f>'Set #2'!B38</f>
        <v>36</v>
      </c>
      <c r="I65" s="53">
        <f>'Set #2'!G38</f>
        <v>0</v>
      </c>
      <c r="J65" s="55" t="str">
        <f>'Set #2'!H38</f>
        <v>NT</v>
      </c>
      <c r="K65" s="62" t="str">
        <f>'Set #3'!A25</f>
        <v>7O</v>
      </c>
      <c r="L65" s="63" t="str">
        <f>'Set #3'!D25</f>
        <v>Tana Brickey</v>
      </c>
      <c r="M65" s="64">
        <f>'Set #3'!B25</f>
        <v>23</v>
      </c>
      <c r="N65" s="63">
        <f>'Set #3'!G25</f>
        <v>5.25</v>
      </c>
      <c r="O65" s="65">
        <f>'Set #3'!H25</f>
        <v>36.54</v>
      </c>
      <c r="P65" s="26">
        <f t="shared" si="6"/>
        <v>5.25</v>
      </c>
      <c r="Q65" s="25" t="e">
        <f t="shared" si="7"/>
        <v>#VALUE!</v>
      </c>
      <c r="R65" s="25">
        <f t="shared" si="8"/>
        <v>64</v>
      </c>
      <c r="S65" s="83"/>
      <c r="T65" s="18" t="str">
        <f>VLOOKUP($A65,'Contestant Database'!$A$1:$D$349,4,FALSE)</f>
        <v>Yes</v>
      </c>
      <c r="U65" s="105"/>
      <c r="V65" s="105"/>
    </row>
    <row r="66" spans="1:22" ht="15" customHeight="1">
      <c r="A66" s="42" t="str">
        <f>'Set #1'!A62</f>
        <v>7O</v>
      </c>
      <c r="B66" s="43" t="str">
        <f>'Set #1'!D62</f>
        <v>Tana Brickey</v>
      </c>
      <c r="C66" s="44">
        <f>'Set #1'!B62</f>
        <v>60</v>
      </c>
      <c r="D66" s="43">
        <f>'Set #1'!G62</f>
        <v>7.25</v>
      </c>
      <c r="E66" s="45">
        <f>'Set #1'!H62</f>
        <v>56.81</v>
      </c>
      <c r="F66" s="52" t="str">
        <f>'Set #2'!A53</f>
        <v>7O</v>
      </c>
      <c r="G66" s="53" t="str">
        <f>'Set #2'!D53</f>
        <v>Tana Brickey</v>
      </c>
      <c r="H66" s="54">
        <f>'Set #2'!B53</f>
        <v>51</v>
      </c>
      <c r="I66" s="53">
        <f>'Set #2'!G53</f>
        <v>10</v>
      </c>
      <c r="J66" s="55">
        <f>'Set #2'!H53</f>
        <v>56.39</v>
      </c>
      <c r="K66" s="62" t="str">
        <f>'Set #3'!A35</f>
        <v>7O</v>
      </c>
      <c r="L66" s="63" t="str">
        <f>'Set #3'!D35</f>
        <v>Tana Brickey</v>
      </c>
      <c r="M66" s="64">
        <f>'Set #3'!B35</f>
        <v>33</v>
      </c>
      <c r="N66" s="63">
        <f>'Set #3'!G35</f>
        <v>6.5</v>
      </c>
      <c r="O66" s="65">
        <f>'Set #3'!H35</f>
        <v>59.18</v>
      </c>
      <c r="P66" s="26">
        <f t="shared" si="6"/>
        <v>23.75</v>
      </c>
      <c r="Q66" s="25">
        <f t="shared" si="7"/>
        <v>172.38</v>
      </c>
      <c r="R66" s="25">
        <f t="shared" si="8"/>
        <v>6</v>
      </c>
      <c r="S66" s="83">
        <v>7</v>
      </c>
      <c r="T66" s="18" t="str">
        <f>VLOOKUP($A66,'Contestant Database'!$A$1:$D$349,4,FALSE)</f>
        <v>Yes</v>
      </c>
      <c r="U66" s="105">
        <v>16</v>
      </c>
      <c r="V66" s="105"/>
    </row>
    <row r="67" spans="1:22" ht="15" customHeight="1">
      <c r="A67" s="42" t="str">
        <f>'Set #1'!A6</f>
        <v>25N</v>
      </c>
      <c r="B67" s="43" t="str">
        <f>'Set #1'!D6</f>
        <v>Tiffany Cornish</v>
      </c>
      <c r="C67" s="44">
        <f>'Set #1'!B6</f>
        <v>4</v>
      </c>
      <c r="D67" s="43">
        <f>'Set #1'!G6</f>
        <v>0</v>
      </c>
      <c r="E67" s="45" t="str">
        <f>'Set #1'!H6</f>
        <v>NT</v>
      </c>
      <c r="F67" s="52" t="str">
        <f>'Set #2'!A3</f>
        <v>25N</v>
      </c>
      <c r="G67" s="53" t="str">
        <f>'Set #2'!D3</f>
        <v>Tiffany Cornish</v>
      </c>
      <c r="H67" s="54">
        <f>'Set #2'!B3</f>
        <v>1</v>
      </c>
      <c r="I67" s="53">
        <f>'Set #2'!G3</f>
        <v>7.5</v>
      </c>
      <c r="J67" s="55">
        <f>'Set #2'!H3</f>
        <v>58.14</v>
      </c>
      <c r="K67" s="62" t="str">
        <f>'Set #3'!A4</f>
        <v>25N</v>
      </c>
      <c r="L67" s="63" t="str">
        <f>'Set #3'!D4</f>
        <v>Tiffany Cornish</v>
      </c>
      <c r="M67" s="64">
        <f>'Set #3'!B4</f>
        <v>2</v>
      </c>
      <c r="N67" s="63">
        <f>'Set #3'!G4</f>
        <v>0</v>
      </c>
      <c r="O67" s="65" t="str">
        <f>'Set #3'!H4</f>
        <v>NT</v>
      </c>
      <c r="P67" s="26">
        <f t="shared" si="6"/>
        <v>7.5</v>
      </c>
      <c r="Q67" s="25" t="e">
        <f t="shared" si="7"/>
        <v>#VALUE!</v>
      </c>
      <c r="R67" s="25">
        <f t="shared" si="8"/>
        <v>60</v>
      </c>
      <c r="S67" s="83"/>
      <c r="T67" s="18" t="str">
        <f>VLOOKUP($A67,'Contestant Database'!$A$1:$D$349,4,FALSE)</f>
        <v>Yes</v>
      </c>
      <c r="U67" s="105"/>
      <c r="V67" s="105"/>
    </row>
    <row r="68" spans="1:22" ht="15" customHeight="1">
      <c r="A68" s="42" t="str">
        <f>'Set #1'!A35</f>
        <v>25N</v>
      </c>
      <c r="B68" s="43" t="str">
        <f>'Set #1'!D35</f>
        <v>Tiffany Cornish</v>
      </c>
      <c r="C68" s="44">
        <f>'Set #1'!B35</f>
        <v>33</v>
      </c>
      <c r="D68" s="43">
        <f>'Set #1'!G35</f>
        <v>8</v>
      </c>
      <c r="E68" s="45">
        <f>'Set #1'!H35</f>
        <v>59.79</v>
      </c>
      <c r="F68" s="52" t="str">
        <f>'Set #2'!A25</f>
        <v>25N</v>
      </c>
      <c r="G68" s="53" t="str">
        <f>'Set #2'!D25</f>
        <v>Tiffany Cornish</v>
      </c>
      <c r="H68" s="54">
        <f>'Set #2'!B25</f>
        <v>23</v>
      </c>
      <c r="I68" s="53">
        <f>'Set #2'!G25</f>
        <v>8.75</v>
      </c>
      <c r="J68" s="55">
        <f>'Set #2'!H25</f>
        <v>56.11</v>
      </c>
      <c r="K68" s="62" t="str">
        <f>'Set #3'!A13</f>
        <v>25N</v>
      </c>
      <c r="L68" s="63" t="str">
        <f>'Set #3'!D13</f>
        <v>Tiffany Cornish</v>
      </c>
      <c r="M68" s="64">
        <f>'Set #3'!B13</f>
        <v>11</v>
      </c>
      <c r="N68" s="63">
        <f>'Set #3'!G13</f>
        <v>9</v>
      </c>
      <c r="O68" s="65">
        <f>'Set #3'!H13</f>
        <v>57.96</v>
      </c>
      <c r="P68" s="26">
        <f t="shared" si="6"/>
        <v>25.75</v>
      </c>
      <c r="Q68" s="25">
        <f t="shared" si="7"/>
        <v>173.86</v>
      </c>
      <c r="R68" s="25">
        <f t="shared" si="8"/>
        <v>2</v>
      </c>
      <c r="S68" s="83">
        <v>2</v>
      </c>
      <c r="T68" s="18" t="str">
        <f>VLOOKUP($A68,'Contestant Database'!$A$1:$D$349,4,FALSE)</f>
        <v>Yes</v>
      </c>
      <c r="U68" s="105">
        <v>21</v>
      </c>
      <c r="V68" s="105">
        <v>5</v>
      </c>
    </row>
    <row r="69" spans="1:22" ht="15" customHeight="1">
      <c r="A69" s="42" t="str">
        <f>'Set #1'!A7</f>
        <v>4N</v>
      </c>
      <c r="B69" s="43" t="str">
        <f>'Set #1'!D7</f>
        <v>Tom Skeele</v>
      </c>
      <c r="C69" s="44">
        <f>'Set #1'!B7</f>
        <v>5</v>
      </c>
      <c r="D69" s="43">
        <f>'Set #1'!G7</f>
        <v>0</v>
      </c>
      <c r="E69" s="45" t="str">
        <f>'Set #1'!H7</f>
        <v>NT</v>
      </c>
      <c r="F69" s="52" t="str">
        <f>'Set #2'!A5</f>
        <v>4N</v>
      </c>
      <c r="G69" s="53" t="str">
        <f>'Set #2'!D5</f>
        <v>Tom Skeele</v>
      </c>
      <c r="H69" s="54">
        <f>'Set #2'!B5</f>
        <v>3</v>
      </c>
      <c r="I69" s="53">
        <f>'Set #2'!G5</f>
        <v>7.5</v>
      </c>
      <c r="J69" s="55">
        <f>'Set #2'!H5</f>
        <v>58.14</v>
      </c>
      <c r="K69" s="62" t="str">
        <f>'Set #3'!A3</f>
        <v>4N</v>
      </c>
      <c r="L69" s="63" t="str">
        <f>'Set #3'!D3</f>
        <v>Tom Skeele</v>
      </c>
      <c r="M69" s="64">
        <f>'Set #3'!B3</f>
        <v>1</v>
      </c>
      <c r="N69" s="63">
        <f>'Set #3'!G3</f>
        <v>0</v>
      </c>
      <c r="O69" s="65" t="str">
        <f>'Set #3'!H3</f>
        <v>NT</v>
      </c>
      <c r="P69" s="26">
        <f t="shared" si="6"/>
        <v>7.5</v>
      </c>
      <c r="Q69" s="25" t="e">
        <f t="shared" si="7"/>
        <v>#VALUE!</v>
      </c>
      <c r="R69" s="25">
        <f t="shared" si="8"/>
        <v>60</v>
      </c>
      <c r="S69" s="83"/>
      <c r="T69" s="18" t="str">
        <f>VLOOKUP($A69,'Contestant Database'!$A$1:$D$349,4,FALSE)</f>
        <v>Yes</v>
      </c>
      <c r="U69" s="105"/>
      <c r="V69" s="105"/>
    </row>
    <row r="70" spans="1:22" ht="15" customHeight="1">
      <c r="A70" s="42" t="str">
        <f>'Set #1'!A27</f>
        <v>4N</v>
      </c>
      <c r="B70" s="43" t="str">
        <f>'Set #1'!D27</f>
        <v>Tom Skeele</v>
      </c>
      <c r="C70" s="44">
        <f>'Set #1'!B27</f>
        <v>25</v>
      </c>
      <c r="D70" s="43">
        <f>'Set #1'!G27</f>
        <v>6</v>
      </c>
      <c r="E70" s="45">
        <f>'Set #1'!H27</f>
        <v>54.9</v>
      </c>
      <c r="F70" s="52" t="str">
        <f>'Set #2'!A22</f>
        <v>4N</v>
      </c>
      <c r="G70" s="53" t="str">
        <f>'Set #2'!D22</f>
        <v>Tom Skeele</v>
      </c>
      <c r="H70" s="54">
        <f>'Set #2'!B22</f>
        <v>20</v>
      </c>
      <c r="I70" s="53">
        <f>'Set #2'!G22</f>
        <v>8</v>
      </c>
      <c r="J70" s="55">
        <f>'Set #2'!H22</f>
        <v>55.07</v>
      </c>
      <c r="K70" s="62" t="str">
        <f>'Set #3'!A12</f>
        <v>4N</v>
      </c>
      <c r="L70" s="63" t="str">
        <f>'Set #3'!D12</f>
        <v>Tom Skeele</v>
      </c>
      <c r="M70" s="64">
        <f>'Set #3'!B12</f>
        <v>10</v>
      </c>
      <c r="N70" s="63">
        <f>'Set #3'!G12</f>
        <v>9</v>
      </c>
      <c r="O70" s="65">
        <f>'Set #3'!H12</f>
        <v>57.96</v>
      </c>
      <c r="P70" s="26">
        <f t="shared" ref="P70:P101" si="9">D70+I70+N70</f>
        <v>23</v>
      </c>
      <c r="Q70" s="25">
        <f t="shared" ref="Q70:Q101" si="10">E70+J70+O70</f>
        <v>167.93</v>
      </c>
      <c r="R70" s="25">
        <f t="shared" ref="R70:R101" si="11">RANK(P70,$P$6:$P$197)</f>
        <v>10</v>
      </c>
      <c r="S70" s="83">
        <v>10</v>
      </c>
      <c r="T70" s="18" t="str">
        <f>VLOOKUP($A70,'Contestant Database'!$A$1:$D$349,4,FALSE)</f>
        <v>Yes</v>
      </c>
      <c r="U70" s="105">
        <v>13</v>
      </c>
      <c r="V70" s="105">
        <v>5</v>
      </c>
    </row>
    <row r="71" spans="1:22" ht="15" customHeight="1">
      <c r="A71" s="42" t="str">
        <f>'Set #1'!A61</f>
        <v>4N</v>
      </c>
      <c r="B71" s="43" t="str">
        <f>'Set #1'!D61</f>
        <v>Tom Skeele</v>
      </c>
      <c r="C71" s="44">
        <f>'Set #1'!B61</f>
        <v>59</v>
      </c>
      <c r="D71" s="43">
        <f>'Set #1'!G61</f>
        <v>7.25</v>
      </c>
      <c r="E71" s="45">
        <f>'Set #1'!H61</f>
        <v>56.81</v>
      </c>
      <c r="F71" s="52" t="str">
        <f>'Set #2'!A47</f>
        <v>4N</v>
      </c>
      <c r="G71" s="53" t="str">
        <f>'Set #2'!D47</f>
        <v>Tom Skeele</v>
      </c>
      <c r="H71" s="54">
        <f>'Set #2'!B47</f>
        <v>45</v>
      </c>
      <c r="I71" s="53">
        <f>'Set #2'!G47</f>
        <v>5.75</v>
      </c>
      <c r="J71" s="55">
        <f>'Set #2'!H47</f>
        <v>47.98</v>
      </c>
      <c r="K71" s="62" t="str">
        <f>'Set #3'!A51</f>
        <v>4N</v>
      </c>
      <c r="L71" s="63" t="str">
        <f>'Set #3'!D51</f>
        <v>Tom Skeele</v>
      </c>
      <c r="M71" s="64">
        <f>'Set #3'!B51</f>
        <v>49</v>
      </c>
      <c r="N71" s="63">
        <f>'Set #3'!G51</f>
        <v>5.75</v>
      </c>
      <c r="O71" s="65">
        <f>'Set #3'!H51</f>
        <v>56.85</v>
      </c>
      <c r="P71" s="26">
        <f t="shared" si="9"/>
        <v>18.75</v>
      </c>
      <c r="Q71" s="25">
        <f t="shared" si="10"/>
        <v>161.63999999999999</v>
      </c>
      <c r="R71" s="25">
        <f t="shared" si="11"/>
        <v>24</v>
      </c>
      <c r="S71" s="83"/>
      <c r="T71" s="18" t="str">
        <f>VLOOKUP($A71,'Contestant Database'!$A$1:$D$349,4,FALSE)</f>
        <v>Yes</v>
      </c>
      <c r="U71" s="105">
        <v>1</v>
      </c>
      <c r="V71" s="105"/>
    </row>
    <row r="72" spans="1:22" ht="15" hidden="1" customHeight="1">
      <c r="A72" s="42">
        <f>'Set #1'!A69</f>
        <v>0</v>
      </c>
      <c r="B72" s="43" t="e">
        <f>'Set #1'!D69</f>
        <v>#N/A</v>
      </c>
      <c r="C72" s="44">
        <f>'Set #1'!B69</f>
        <v>67</v>
      </c>
      <c r="D72" s="43">
        <f>'Set #1'!G69</f>
        <v>0</v>
      </c>
      <c r="E72" s="45">
        <f>'Set #1'!H69</f>
        <v>0</v>
      </c>
      <c r="F72" s="52">
        <f>'Set #2'!A69</f>
        <v>0</v>
      </c>
      <c r="G72" s="53" t="e">
        <f>'Set #2'!D69</f>
        <v>#N/A</v>
      </c>
      <c r="H72" s="54">
        <f>'Set #2'!B69</f>
        <v>67</v>
      </c>
      <c r="I72" s="53">
        <f>'Set #2'!G69</f>
        <v>0</v>
      </c>
      <c r="J72" s="55">
        <f>'Set #2'!H69</f>
        <v>0</v>
      </c>
      <c r="K72" s="62">
        <f>'Set #3'!A69</f>
        <v>0</v>
      </c>
      <c r="L72" s="63" t="e">
        <f>'Set #3'!D69</f>
        <v>#N/A</v>
      </c>
      <c r="M72" s="64">
        <f>'Set #3'!B69</f>
        <v>67</v>
      </c>
      <c r="N72" s="63">
        <f>'Set #3'!G69</f>
        <v>0</v>
      </c>
      <c r="O72" s="65">
        <f>'Set #3'!H69</f>
        <v>0</v>
      </c>
      <c r="P72" s="26">
        <f t="shared" si="9"/>
        <v>0</v>
      </c>
      <c r="Q72" s="25">
        <f t="shared" si="10"/>
        <v>0</v>
      </c>
      <c r="R72" s="25">
        <f t="shared" si="11"/>
        <v>67</v>
      </c>
      <c r="S72" s="83"/>
      <c r="T72" s="18" t="e">
        <f>VLOOKUP($A72,'Contestant Database'!$A$1:$D$349,4,FALSE)</f>
        <v>#N/A</v>
      </c>
      <c r="U72" s="105"/>
      <c r="V72" s="105"/>
    </row>
    <row r="73" spans="1:22" ht="15" hidden="1" customHeight="1">
      <c r="A73" s="42">
        <f>'Set #1'!A70</f>
        <v>0</v>
      </c>
      <c r="B73" s="43" t="e">
        <f>'Set #1'!D70</f>
        <v>#N/A</v>
      </c>
      <c r="C73" s="44">
        <f>'Set #1'!B70</f>
        <v>68</v>
      </c>
      <c r="D73" s="43">
        <f>'Set #1'!G70</f>
        <v>0</v>
      </c>
      <c r="E73" s="45">
        <f>'Set #1'!H70</f>
        <v>0</v>
      </c>
      <c r="F73" s="52">
        <f>'Set #2'!A70</f>
        <v>0</v>
      </c>
      <c r="G73" s="53" t="e">
        <f>'Set #2'!D70</f>
        <v>#N/A</v>
      </c>
      <c r="H73" s="54">
        <f>'Set #2'!B70</f>
        <v>68</v>
      </c>
      <c r="I73" s="53">
        <f>'Set #2'!G70</f>
        <v>0</v>
      </c>
      <c r="J73" s="55">
        <f>'Set #2'!H70</f>
        <v>0</v>
      </c>
      <c r="K73" s="62">
        <f>'Set #3'!A70</f>
        <v>0</v>
      </c>
      <c r="L73" s="63" t="e">
        <f>'Set #3'!D70</f>
        <v>#N/A</v>
      </c>
      <c r="M73" s="64">
        <f>'Set #3'!B70</f>
        <v>68</v>
      </c>
      <c r="N73" s="63">
        <f>'Set #3'!G70</f>
        <v>0</v>
      </c>
      <c r="O73" s="65">
        <f>'Set #3'!H70</f>
        <v>0</v>
      </c>
      <c r="P73" s="26">
        <f t="shared" si="9"/>
        <v>0</v>
      </c>
      <c r="Q73" s="25">
        <f t="shared" si="10"/>
        <v>0</v>
      </c>
      <c r="R73" s="25">
        <f t="shared" si="11"/>
        <v>67</v>
      </c>
      <c r="S73" s="83"/>
      <c r="T73" s="18" t="e">
        <f>VLOOKUP($A73,'Contestant Database'!$A$1:$D$349,4,FALSE)</f>
        <v>#N/A</v>
      </c>
      <c r="U73" s="105"/>
      <c r="V73" s="105"/>
    </row>
    <row r="74" spans="1:22" ht="15" hidden="1" customHeight="1">
      <c r="A74" s="42">
        <f>'Set #1'!A71</f>
        <v>0</v>
      </c>
      <c r="B74" s="43" t="e">
        <f>'Set #1'!D71</f>
        <v>#N/A</v>
      </c>
      <c r="C74" s="44">
        <f>'Set #1'!B71</f>
        <v>69</v>
      </c>
      <c r="D74" s="43">
        <f>'Set #1'!G71</f>
        <v>0</v>
      </c>
      <c r="E74" s="45">
        <f>'Set #1'!H71</f>
        <v>0</v>
      </c>
      <c r="F74" s="52">
        <f>'Set #2'!A71</f>
        <v>0</v>
      </c>
      <c r="G74" s="53" t="e">
        <f>'Set #2'!D71</f>
        <v>#N/A</v>
      </c>
      <c r="H74" s="54">
        <f>'Set #2'!B71</f>
        <v>69</v>
      </c>
      <c r="I74" s="53">
        <f>'Set #2'!G71</f>
        <v>0</v>
      </c>
      <c r="J74" s="55">
        <f>'Set #2'!H71</f>
        <v>0</v>
      </c>
      <c r="K74" s="62">
        <f>'Set #3'!A71</f>
        <v>0</v>
      </c>
      <c r="L74" s="63" t="e">
        <f>'Set #3'!D71</f>
        <v>#N/A</v>
      </c>
      <c r="M74" s="64">
        <f>'Set #3'!B71</f>
        <v>69</v>
      </c>
      <c r="N74" s="63">
        <f>'Set #3'!G71</f>
        <v>0</v>
      </c>
      <c r="O74" s="65">
        <f>'Set #3'!H71</f>
        <v>0</v>
      </c>
      <c r="P74" s="26">
        <f t="shared" si="9"/>
        <v>0</v>
      </c>
      <c r="Q74" s="25">
        <f t="shared" si="10"/>
        <v>0</v>
      </c>
      <c r="R74" s="25">
        <f t="shared" si="11"/>
        <v>67</v>
      </c>
      <c r="S74" s="83"/>
      <c r="T74" s="18" t="e">
        <f>VLOOKUP($A74,'Contestant Database'!$A$1:$D$349,4,FALSE)</f>
        <v>#N/A</v>
      </c>
      <c r="U74" s="105"/>
      <c r="V74" s="105"/>
    </row>
    <row r="75" spans="1:22" ht="15" hidden="1" customHeight="1">
      <c r="A75" s="42">
        <f>'Set #1'!A72</f>
        <v>0</v>
      </c>
      <c r="B75" s="43" t="e">
        <f>'Set #1'!D72</f>
        <v>#N/A</v>
      </c>
      <c r="C75" s="44">
        <f>'Set #1'!B72</f>
        <v>70</v>
      </c>
      <c r="D75" s="43">
        <f>'Set #1'!G72</f>
        <v>0</v>
      </c>
      <c r="E75" s="45">
        <f>'Set #1'!H72</f>
        <v>0</v>
      </c>
      <c r="F75" s="52">
        <f>'Set #2'!A72</f>
        <v>0</v>
      </c>
      <c r="G75" s="53" t="e">
        <f>'Set #2'!D72</f>
        <v>#N/A</v>
      </c>
      <c r="H75" s="54">
        <f>'Set #2'!B72</f>
        <v>70</v>
      </c>
      <c r="I75" s="53">
        <f>'Set #2'!G72</f>
        <v>0</v>
      </c>
      <c r="J75" s="55">
        <f>'Set #2'!H72</f>
        <v>0</v>
      </c>
      <c r="K75" s="62">
        <f>'Set #3'!A72</f>
        <v>0</v>
      </c>
      <c r="L75" s="63" t="e">
        <f>'Set #3'!D72</f>
        <v>#N/A</v>
      </c>
      <c r="M75" s="64">
        <f>'Set #3'!B72</f>
        <v>70</v>
      </c>
      <c r="N75" s="63">
        <f>'Set #3'!G72</f>
        <v>0</v>
      </c>
      <c r="O75" s="65">
        <f>'Set #3'!H72</f>
        <v>0</v>
      </c>
      <c r="P75" s="26">
        <f t="shared" si="9"/>
        <v>0</v>
      </c>
      <c r="Q75" s="25">
        <f t="shared" si="10"/>
        <v>0</v>
      </c>
      <c r="R75" s="25">
        <f t="shared" si="11"/>
        <v>67</v>
      </c>
      <c r="S75" s="83"/>
      <c r="T75" s="18" t="e">
        <f>VLOOKUP($A75,'Contestant Database'!$A$1:$D$349,4,FALSE)</f>
        <v>#N/A</v>
      </c>
      <c r="U75" s="105"/>
      <c r="V75" s="105"/>
    </row>
    <row r="76" spans="1:22" ht="15" hidden="1" customHeight="1">
      <c r="A76" s="42">
        <f>'Set #1'!A73</f>
        <v>0</v>
      </c>
      <c r="B76" s="43" t="e">
        <f>'Set #1'!D73</f>
        <v>#N/A</v>
      </c>
      <c r="C76" s="44">
        <f>'Set #1'!B73</f>
        <v>71</v>
      </c>
      <c r="D76" s="43">
        <f>'Set #1'!G73</f>
        <v>0</v>
      </c>
      <c r="E76" s="45">
        <f>'Set #1'!H73</f>
        <v>0</v>
      </c>
      <c r="F76" s="52">
        <f>'Set #2'!A73</f>
        <v>0</v>
      </c>
      <c r="G76" s="53" t="e">
        <f>'Set #2'!D73</f>
        <v>#N/A</v>
      </c>
      <c r="H76" s="54">
        <f>'Set #2'!B73</f>
        <v>71</v>
      </c>
      <c r="I76" s="53">
        <f>'Set #2'!G73</f>
        <v>0</v>
      </c>
      <c r="J76" s="55">
        <f>'Set #2'!H73</f>
        <v>0</v>
      </c>
      <c r="K76" s="62">
        <f>'Set #3'!A73</f>
        <v>0</v>
      </c>
      <c r="L76" s="63" t="e">
        <f>'Set #3'!D73</f>
        <v>#N/A</v>
      </c>
      <c r="M76" s="64">
        <f>'Set #3'!B73</f>
        <v>71</v>
      </c>
      <c r="N76" s="63">
        <f>'Set #3'!G73</f>
        <v>0</v>
      </c>
      <c r="O76" s="65">
        <f>'Set #3'!H73</f>
        <v>0</v>
      </c>
      <c r="P76" s="26">
        <f t="shared" si="9"/>
        <v>0</v>
      </c>
      <c r="Q76" s="25">
        <f t="shared" si="10"/>
        <v>0</v>
      </c>
      <c r="R76" s="25">
        <f t="shared" si="11"/>
        <v>67</v>
      </c>
      <c r="S76" s="83"/>
      <c r="T76" s="18" t="e">
        <f>VLOOKUP($A76,'Contestant Database'!$A$1:$D$349,4,FALSE)</f>
        <v>#N/A</v>
      </c>
      <c r="U76" s="105"/>
      <c r="V76" s="105"/>
    </row>
    <row r="77" spans="1:22" ht="15" hidden="1" customHeight="1">
      <c r="A77" s="42">
        <f>'Set #1'!A74</f>
        <v>0</v>
      </c>
      <c r="B77" s="43" t="e">
        <f>'Set #1'!D74</f>
        <v>#N/A</v>
      </c>
      <c r="C77" s="44">
        <f>'Set #1'!B74</f>
        <v>72</v>
      </c>
      <c r="D77" s="43">
        <f>'Set #1'!G74</f>
        <v>0</v>
      </c>
      <c r="E77" s="45">
        <f>'Set #1'!H74</f>
        <v>0</v>
      </c>
      <c r="F77" s="52">
        <f>'Set #2'!A74</f>
        <v>0</v>
      </c>
      <c r="G77" s="53" t="e">
        <f>'Set #2'!D74</f>
        <v>#N/A</v>
      </c>
      <c r="H77" s="54">
        <f>'Set #2'!B74</f>
        <v>72</v>
      </c>
      <c r="I77" s="53">
        <f>'Set #2'!G74</f>
        <v>0</v>
      </c>
      <c r="J77" s="55">
        <f>'Set #2'!H74</f>
        <v>0</v>
      </c>
      <c r="K77" s="62">
        <f>'Set #3'!A74</f>
        <v>0</v>
      </c>
      <c r="L77" s="63" t="e">
        <f>'Set #3'!D74</f>
        <v>#N/A</v>
      </c>
      <c r="M77" s="64">
        <f>'Set #3'!B74</f>
        <v>72</v>
      </c>
      <c r="N77" s="63">
        <f>'Set #3'!G74</f>
        <v>0</v>
      </c>
      <c r="O77" s="65">
        <f>'Set #3'!H74</f>
        <v>0</v>
      </c>
      <c r="P77" s="26">
        <f t="shared" si="9"/>
        <v>0</v>
      </c>
      <c r="Q77" s="25">
        <f t="shared" si="10"/>
        <v>0</v>
      </c>
      <c r="R77" s="25">
        <f t="shared" si="11"/>
        <v>67</v>
      </c>
      <c r="S77" s="83"/>
      <c r="T77" s="18" t="e">
        <f>VLOOKUP($A77,'Contestant Database'!$A$1:$D$349,4,FALSE)</f>
        <v>#N/A</v>
      </c>
      <c r="U77" s="105"/>
      <c r="V77" s="105"/>
    </row>
    <row r="78" spans="1:22" ht="15" hidden="1" customHeight="1">
      <c r="A78" s="42">
        <f>'Set #1'!A75</f>
        <v>0</v>
      </c>
      <c r="B78" s="43" t="e">
        <f>'Set #1'!D75</f>
        <v>#N/A</v>
      </c>
      <c r="C78" s="44">
        <f>'Set #1'!B75</f>
        <v>73</v>
      </c>
      <c r="D78" s="43">
        <f>'Set #1'!G75</f>
        <v>0</v>
      </c>
      <c r="E78" s="45">
        <f>'Set #1'!H75</f>
        <v>0</v>
      </c>
      <c r="F78" s="52">
        <f>'Set #2'!A75</f>
        <v>0</v>
      </c>
      <c r="G78" s="53" t="e">
        <f>'Set #2'!D75</f>
        <v>#N/A</v>
      </c>
      <c r="H78" s="54">
        <f>'Set #2'!B75</f>
        <v>73</v>
      </c>
      <c r="I78" s="53">
        <f>'Set #2'!G75</f>
        <v>0</v>
      </c>
      <c r="J78" s="55">
        <f>'Set #2'!H75</f>
        <v>0</v>
      </c>
      <c r="K78" s="62">
        <f>'Set #3'!A75</f>
        <v>0</v>
      </c>
      <c r="L78" s="63" t="e">
        <f>'Set #3'!D75</f>
        <v>#N/A</v>
      </c>
      <c r="M78" s="64">
        <f>'Set #3'!B75</f>
        <v>73</v>
      </c>
      <c r="N78" s="63">
        <f>'Set #3'!G75</f>
        <v>0</v>
      </c>
      <c r="O78" s="65">
        <f>'Set #3'!H75</f>
        <v>0</v>
      </c>
      <c r="P78" s="26">
        <f t="shared" si="9"/>
        <v>0</v>
      </c>
      <c r="Q78" s="25">
        <f t="shared" si="10"/>
        <v>0</v>
      </c>
      <c r="R78" s="25">
        <f t="shared" si="11"/>
        <v>67</v>
      </c>
      <c r="S78" s="83"/>
      <c r="T78" s="18" t="e">
        <f>VLOOKUP($A78,'Contestant Database'!$A$1:$D$349,4,FALSE)</f>
        <v>#N/A</v>
      </c>
      <c r="U78" s="105"/>
      <c r="V78" s="105"/>
    </row>
    <row r="79" spans="1:22" ht="15" hidden="1" customHeight="1">
      <c r="A79" s="42">
        <f>'Set #1'!A76</f>
        <v>0</v>
      </c>
      <c r="B79" s="43" t="e">
        <f>'Set #1'!D76</f>
        <v>#N/A</v>
      </c>
      <c r="C79" s="44">
        <f>'Set #1'!B76</f>
        <v>74</v>
      </c>
      <c r="D79" s="43">
        <f>'Set #1'!G76</f>
        <v>0</v>
      </c>
      <c r="E79" s="45">
        <f>'Set #1'!H76</f>
        <v>0</v>
      </c>
      <c r="F79" s="52">
        <f>'Set #2'!A76</f>
        <v>0</v>
      </c>
      <c r="G79" s="53" t="e">
        <f>'Set #2'!D76</f>
        <v>#N/A</v>
      </c>
      <c r="H79" s="54">
        <f>'Set #2'!B76</f>
        <v>74</v>
      </c>
      <c r="I79" s="53">
        <f>'Set #2'!G76</f>
        <v>0</v>
      </c>
      <c r="J79" s="55">
        <f>'Set #2'!H76</f>
        <v>0</v>
      </c>
      <c r="K79" s="62">
        <f>'Set #3'!A76</f>
        <v>0</v>
      </c>
      <c r="L79" s="63" t="e">
        <f>'Set #3'!D76</f>
        <v>#N/A</v>
      </c>
      <c r="M79" s="64">
        <f>'Set #3'!B76</f>
        <v>74</v>
      </c>
      <c r="N79" s="63">
        <f>'Set #3'!G76</f>
        <v>0</v>
      </c>
      <c r="O79" s="65">
        <f>'Set #3'!H76</f>
        <v>0</v>
      </c>
      <c r="P79" s="26">
        <f t="shared" si="9"/>
        <v>0</v>
      </c>
      <c r="Q79" s="25">
        <f t="shared" si="10"/>
        <v>0</v>
      </c>
      <c r="R79" s="25">
        <f t="shared" si="11"/>
        <v>67</v>
      </c>
      <c r="S79" s="83"/>
      <c r="T79" s="18" t="e">
        <f>VLOOKUP($A79,'Contestant Database'!$A$1:$D$349,4,FALSE)</f>
        <v>#N/A</v>
      </c>
      <c r="U79" s="105"/>
      <c r="V79" s="105"/>
    </row>
    <row r="80" spans="1:22" ht="15" hidden="1" customHeight="1">
      <c r="A80" s="42">
        <f>'Set #1'!A77</f>
        <v>0</v>
      </c>
      <c r="B80" s="43" t="e">
        <f>'Set #1'!D77</f>
        <v>#N/A</v>
      </c>
      <c r="C80" s="44">
        <f>'Set #1'!B77</f>
        <v>75</v>
      </c>
      <c r="D80" s="43">
        <f>'Set #1'!G77</f>
        <v>0</v>
      </c>
      <c r="E80" s="45">
        <f>'Set #1'!H77</f>
        <v>0</v>
      </c>
      <c r="F80" s="52">
        <f>'Set #2'!A77</f>
        <v>0</v>
      </c>
      <c r="G80" s="53" t="e">
        <f>'Set #2'!D77</f>
        <v>#N/A</v>
      </c>
      <c r="H80" s="54">
        <f>'Set #2'!B77</f>
        <v>75</v>
      </c>
      <c r="I80" s="53">
        <f>'Set #2'!G77</f>
        <v>0</v>
      </c>
      <c r="J80" s="55">
        <f>'Set #2'!H77</f>
        <v>0</v>
      </c>
      <c r="K80" s="62">
        <f>'Set #3'!A77</f>
        <v>0</v>
      </c>
      <c r="L80" s="63" t="e">
        <f>'Set #3'!D77</f>
        <v>#N/A</v>
      </c>
      <c r="M80" s="64">
        <f>'Set #3'!B77</f>
        <v>75</v>
      </c>
      <c r="N80" s="63">
        <f>'Set #3'!G77</f>
        <v>0</v>
      </c>
      <c r="O80" s="65">
        <f>'Set #3'!H77</f>
        <v>0</v>
      </c>
      <c r="P80" s="26">
        <f t="shared" si="9"/>
        <v>0</v>
      </c>
      <c r="Q80" s="25">
        <f t="shared" si="10"/>
        <v>0</v>
      </c>
      <c r="R80" s="25">
        <f t="shared" si="11"/>
        <v>67</v>
      </c>
      <c r="S80" s="83"/>
      <c r="T80" s="18" t="e">
        <f>VLOOKUP($A80,'Contestant Database'!$A$1:$D$349,4,FALSE)</f>
        <v>#N/A</v>
      </c>
      <c r="U80" s="105"/>
      <c r="V80" s="105"/>
    </row>
    <row r="81" spans="1:22" ht="15" hidden="1" customHeight="1">
      <c r="A81" s="42">
        <f>'Set #1'!A78</f>
        <v>0</v>
      </c>
      <c r="B81" s="43" t="e">
        <f>'Set #1'!D78</f>
        <v>#N/A</v>
      </c>
      <c r="C81" s="44">
        <f>'Set #1'!B78</f>
        <v>76</v>
      </c>
      <c r="D81" s="43">
        <f>'Set #1'!G78</f>
        <v>0</v>
      </c>
      <c r="E81" s="45">
        <f>'Set #1'!H78</f>
        <v>0</v>
      </c>
      <c r="F81" s="52">
        <f>'Set #2'!A78</f>
        <v>0</v>
      </c>
      <c r="G81" s="53" t="e">
        <f>'Set #2'!D78</f>
        <v>#N/A</v>
      </c>
      <c r="H81" s="54">
        <f>'Set #2'!B78</f>
        <v>76</v>
      </c>
      <c r="I81" s="53">
        <f>'Set #2'!G78</f>
        <v>0</v>
      </c>
      <c r="J81" s="55">
        <f>'Set #2'!H78</f>
        <v>0</v>
      </c>
      <c r="K81" s="62">
        <f>'Set #3'!A78</f>
        <v>0</v>
      </c>
      <c r="L81" s="63" t="e">
        <f>'Set #3'!D78</f>
        <v>#N/A</v>
      </c>
      <c r="M81" s="64">
        <f>'Set #3'!B78</f>
        <v>76</v>
      </c>
      <c r="N81" s="63">
        <f>'Set #3'!G78</f>
        <v>0</v>
      </c>
      <c r="O81" s="65">
        <f>'Set #3'!H78</f>
        <v>0</v>
      </c>
      <c r="P81" s="26">
        <f t="shared" si="9"/>
        <v>0</v>
      </c>
      <c r="Q81" s="25">
        <f t="shared" si="10"/>
        <v>0</v>
      </c>
      <c r="R81" s="25">
        <f t="shared" si="11"/>
        <v>67</v>
      </c>
      <c r="S81" s="83"/>
      <c r="T81" s="18" t="e">
        <f>VLOOKUP($A81,'Contestant Database'!$A$1:$D$349,4,FALSE)</f>
        <v>#N/A</v>
      </c>
      <c r="U81" s="105"/>
      <c r="V81" s="105"/>
    </row>
    <row r="82" spans="1:22" ht="15" hidden="1" customHeight="1">
      <c r="A82" s="42">
        <f>'Set #1'!A79</f>
        <v>0</v>
      </c>
      <c r="B82" s="43" t="e">
        <f>'Set #1'!D79</f>
        <v>#N/A</v>
      </c>
      <c r="C82" s="44">
        <f>'Set #1'!B79</f>
        <v>77</v>
      </c>
      <c r="D82" s="43">
        <f>'Set #1'!G79</f>
        <v>0</v>
      </c>
      <c r="E82" s="45">
        <f>'Set #1'!H79</f>
        <v>0</v>
      </c>
      <c r="F82" s="52">
        <f>'Set #2'!A79</f>
        <v>0</v>
      </c>
      <c r="G82" s="53" t="e">
        <f>'Set #2'!D79</f>
        <v>#N/A</v>
      </c>
      <c r="H82" s="54">
        <f>'Set #2'!B79</f>
        <v>77</v>
      </c>
      <c r="I82" s="53">
        <f>'Set #2'!G79</f>
        <v>0</v>
      </c>
      <c r="J82" s="55">
        <f>'Set #2'!H79</f>
        <v>0</v>
      </c>
      <c r="K82" s="62">
        <f>'Set #3'!A79</f>
        <v>0</v>
      </c>
      <c r="L82" s="63" t="e">
        <f>'Set #3'!D79</f>
        <v>#N/A</v>
      </c>
      <c r="M82" s="64">
        <f>'Set #3'!B79</f>
        <v>77</v>
      </c>
      <c r="N82" s="63">
        <f>'Set #3'!G79</f>
        <v>0</v>
      </c>
      <c r="O82" s="65">
        <f>'Set #3'!H79</f>
        <v>0</v>
      </c>
      <c r="P82" s="26">
        <f t="shared" si="9"/>
        <v>0</v>
      </c>
      <c r="Q82" s="25">
        <f t="shared" si="10"/>
        <v>0</v>
      </c>
      <c r="R82" s="25">
        <f t="shared" si="11"/>
        <v>67</v>
      </c>
      <c r="S82" s="83"/>
      <c r="T82" s="18" t="e">
        <f>VLOOKUP($A82,'Contestant Database'!$A$1:$D$349,4,FALSE)</f>
        <v>#N/A</v>
      </c>
      <c r="U82" s="105"/>
      <c r="V82" s="105"/>
    </row>
    <row r="83" spans="1:22" ht="15" hidden="1" customHeight="1">
      <c r="A83" s="42">
        <f>'Set #1'!A80</f>
        <v>0</v>
      </c>
      <c r="B83" s="43" t="e">
        <f>'Set #1'!D80</f>
        <v>#N/A</v>
      </c>
      <c r="C83" s="44">
        <f>'Set #1'!B80</f>
        <v>78</v>
      </c>
      <c r="D83" s="43">
        <f>'Set #1'!G80</f>
        <v>0</v>
      </c>
      <c r="E83" s="45">
        <f>'Set #1'!H80</f>
        <v>0</v>
      </c>
      <c r="F83" s="52">
        <f>'Set #2'!A80</f>
        <v>0</v>
      </c>
      <c r="G83" s="53" t="e">
        <f>'Set #2'!D80</f>
        <v>#N/A</v>
      </c>
      <c r="H83" s="54">
        <f>'Set #2'!B80</f>
        <v>78</v>
      </c>
      <c r="I83" s="53">
        <f>'Set #2'!G80</f>
        <v>0</v>
      </c>
      <c r="J83" s="55">
        <f>'Set #2'!H80</f>
        <v>0</v>
      </c>
      <c r="K83" s="62">
        <f>'Set #3'!A80</f>
        <v>0</v>
      </c>
      <c r="L83" s="63" t="e">
        <f>'Set #3'!D80</f>
        <v>#N/A</v>
      </c>
      <c r="M83" s="64">
        <f>'Set #3'!B80</f>
        <v>78</v>
      </c>
      <c r="N83" s="63">
        <f>'Set #3'!G80</f>
        <v>0</v>
      </c>
      <c r="O83" s="65">
        <f>'Set #3'!H80</f>
        <v>0</v>
      </c>
      <c r="P83" s="26">
        <f t="shared" si="9"/>
        <v>0</v>
      </c>
      <c r="Q83" s="25">
        <f t="shared" si="10"/>
        <v>0</v>
      </c>
      <c r="R83" s="25">
        <f t="shared" si="11"/>
        <v>67</v>
      </c>
      <c r="S83" s="83"/>
      <c r="T83" s="18" t="e">
        <f>VLOOKUP($A83,'Contestant Database'!$A$1:$D$349,4,FALSE)</f>
        <v>#N/A</v>
      </c>
      <c r="U83" s="105"/>
      <c r="V83" s="105"/>
    </row>
    <row r="84" spans="1:22" ht="15" hidden="1" customHeight="1">
      <c r="A84" s="42">
        <f>'Set #1'!A81</f>
        <v>0</v>
      </c>
      <c r="B84" s="43" t="e">
        <f>'Set #1'!D81</f>
        <v>#N/A</v>
      </c>
      <c r="C84" s="44">
        <f>'Set #1'!B81</f>
        <v>79</v>
      </c>
      <c r="D84" s="43">
        <f>'Set #1'!G81</f>
        <v>0</v>
      </c>
      <c r="E84" s="45">
        <f>'Set #1'!H81</f>
        <v>0</v>
      </c>
      <c r="F84" s="52">
        <f>'Set #2'!A81</f>
        <v>0</v>
      </c>
      <c r="G84" s="53" t="e">
        <f>'Set #2'!D81</f>
        <v>#N/A</v>
      </c>
      <c r="H84" s="54">
        <f>'Set #2'!B81</f>
        <v>79</v>
      </c>
      <c r="I84" s="53">
        <f>'Set #2'!G81</f>
        <v>0</v>
      </c>
      <c r="J84" s="55">
        <f>'Set #2'!H81</f>
        <v>0</v>
      </c>
      <c r="K84" s="62">
        <f>'Set #3'!A81</f>
        <v>0</v>
      </c>
      <c r="L84" s="63" t="e">
        <f>'Set #3'!D81</f>
        <v>#N/A</v>
      </c>
      <c r="M84" s="64">
        <f>'Set #3'!B81</f>
        <v>79</v>
      </c>
      <c r="N84" s="63">
        <f>'Set #3'!G81</f>
        <v>0</v>
      </c>
      <c r="O84" s="65">
        <f>'Set #3'!H81</f>
        <v>0</v>
      </c>
      <c r="P84" s="26">
        <f t="shared" si="9"/>
        <v>0</v>
      </c>
      <c r="Q84" s="25">
        <f t="shared" si="10"/>
        <v>0</v>
      </c>
      <c r="R84" s="25">
        <f t="shared" si="11"/>
        <v>67</v>
      </c>
      <c r="S84" s="83"/>
      <c r="T84" s="18" t="e">
        <f>VLOOKUP($A84,'Contestant Database'!$A$1:$D$349,4,FALSE)</f>
        <v>#N/A</v>
      </c>
      <c r="U84" s="105"/>
      <c r="V84" s="105"/>
    </row>
    <row r="85" spans="1:22" ht="15" hidden="1" customHeight="1">
      <c r="A85" s="42">
        <f>'Set #1'!A82</f>
        <v>0</v>
      </c>
      <c r="B85" s="43" t="e">
        <f>'Set #1'!D82</f>
        <v>#N/A</v>
      </c>
      <c r="C85" s="44">
        <f>'Set #1'!B82</f>
        <v>80</v>
      </c>
      <c r="D85" s="43">
        <f>'Set #1'!G82</f>
        <v>0</v>
      </c>
      <c r="E85" s="45">
        <f>'Set #1'!H82</f>
        <v>0</v>
      </c>
      <c r="F85" s="52">
        <f>'Set #2'!A82</f>
        <v>0</v>
      </c>
      <c r="G85" s="53" t="e">
        <f>'Set #2'!D82</f>
        <v>#N/A</v>
      </c>
      <c r="H85" s="54">
        <f>'Set #2'!B82</f>
        <v>80</v>
      </c>
      <c r="I85" s="53">
        <f>'Set #2'!G82</f>
        <v>0</v>
      </c>
      <c r="J85" s="55">
        <f>'Set #2'!H82</f>
        <v>0</v>
      </c>
      <c r="K85" s="62">
        <f>'Set #3'!A82</f>
        <v>0</v>
      </c>
      <c r="L85" s="63" t="e">
        <f>'Set #3'!D82</f>
        <v>#N/A</v>
      </c>
      <c r="M85" s="64">
        <f>'Set #3'!B82</f>
        <v>80</v>
      </c>
      <c r="N85" s="63">
        <f>'Set #3'!G82</f>
        <v>0</v>
      </c>
      <c r="O85" s="65">
        <f>'Set #3'!H82</f>
        <v>0</v>
      </c>
      <c r="P85" s="26">
        <f t="shared" si="9"/>
        <v>0</v>
      </c>
      <c r="Q85" s="25">
        <f t="shared" si="10"/>
        <v>0</v>
      </c>
      <c r="R85" s="25">
        <f t="shared" si="11"/>
        <v>67</v>
      </c>
      <c r="S85" s="83"/>
      <c r="T85" s="18" t="e">
        <f>VLOOKUP($A85,'Contestant Database'!$A$1:$D$349,4,FALSE)</f>
        <v>#N/A</v>
      </c>
      <c r="U85" s="105"/>
      <c r="V85" s="105"/>
    </row>
    <row r="86" spans="1:22" ht="15" hidden="1" customHeight="1">
      <c r="A86" s="42">
        <f>'Set #1'!A83</f>
        <v>0</v>
      </c>
      <c r="B86" s="43" t="e">
        <f>'Set #1'!D83</f>
        <v>#N/A</v>
      </c>
      <c r="C86" s="44">
        <f>'Set #1'!B83</f>
        <v>81</v>
      </c>
      <c r="D86" s="43">
        <f>'Set #1'!G83</f>
        <v>0</v>
      </c>
      <c r="E86" s="45">
        <f>'Set #1'!H83</f>
        <v>0</v>
      </c>
      <c r="F86" s="52">
        <f>'Set #2'!A83</f>
        <v>0</v>
      </c>
      <c r="G86" s="53" t="e">
        <f>'Set #2'!D83</f>
        <v>#N/A</v>
      </c>
      <c r="H86" s="54">
        <f>'Set #2'!B83</f>
        <v>81</v>
      </c>
      <c r="I86" s="53">
        <f>'Set #2'!G83</f>
        <v>0</v>
      </c>
      <c r="J86" s="55">
        <f>'Set #2'!H83</f>
        <v>0</v>
      </c>
      <c r="K86" s="62">
        <f>'Set #3'!A83</f>
        <v>0</v>
      </c>
      <c r="L86" s="63" t="e">
        <f>'Set #3'!D83</f>
        <v>#N/A</v>
      </c>
      <c r="M86" s="64">
        <f>'Set #3'!B83</f>
        <v>81</v>
      </c>
      <c r="N86" s="63">
        <f>'Set #3'!G83</f>
        <v>0</v>
      </c>
      <c r="O86" s="65">
        <f>'Set #3'!H83</f>
        <v>0</v>
      </c>
      <c r="P86" s="26">
        <f t="shared" si="9"/>
        <v>0</v>
      </c>
      <c r="Q86" s="25">
        <f t="shared" si="10"/>
        <v>0</v>
      </c>
      <c r="R86" s="25">
        <f t="shared" si="11"/>
        <v>67</v>
      </c>
      <c r="S86" s="83"/>
      <c r="T86" s="18" t="e">
        <f>VLOOKUP($A86,'Contestant Database'!$A$1:$D$349,4,FALSE)</f>
        <v>#N/A</v>
      </c>
      <c r="U86" s="105"/>
      <c r="V86" s="105"/>
    </row>
    <row r="87" spans="1:22" ht="15" hidden="1" customHeight="1">
      <c r="A87" s="42">
        <f>'Set #1'!A84</f>
        <v>0</v>
      </c>
      <c r="B87" s="43" t="e">
        <f>'Set #1'!D84</f>
        <v>#N/A</v>
      </c>
      <c r="C87" s="44">
        <f>'Set #1'!B84</f>
        <v>82</v>
      </c>
      <c r="D87" s="43">
        <f>'Set #1'!G84</f>
        <v>0</v>
      </c>
      <c r="E87" s="45">
        <f>'Set #1'!H84</f>
        <v>0</v>
      </c>
      <c r="F87" s="52">
        <f>'Set #2'!A84</f>
        <v>0</v>
      </c>
      <c r="G87" s="53" t="e">
        <f>'Set #2'!D84</f>
        <v>#N/A</v>
      </c>
      <c r="H87" s="54">
        <f>'Set #2'!B84</f>
        <v>82</v>
      </c>
      <c r="I87" s="53">
        <f>'Set #2'!G84</f>
        <v>0</v>
      </c>
      <c r="J87" s="55">
        <f>'Set #2'!H84</f>
        <v>0</v>
      </c>
      <c r="K87" s="62">
        <f>'Set #3'!A84</f>
        <v>0</v>
      </c>
      <c r="L87" s="63" t="e">
        <f>'Set #3'!D84</f>
        <v>#N/A</v>
      </c>
      <c r="M87" s="64">
        <f>'Set #3'!B84</f>
        <v>82</v>
      </c>
      <c r="N87" s="63">
        <f>'Set #3'!G84</f>
        <v>0</v>
      </c>
      <c r="O87" s="65">
        <f>'Set #3'!H84</f>
        <v>0</v>
      </c>
      <c r="P87" s="26">
        <f t="shared" si="9"/>
        <v>0</v>
      </c>
      <c r="Q87" s="25">
        <f t="shared" si="10"/>
        <v>0</v>
      </c>
      <c r="R87" s="25">
        <f t="shared" si="11"/>
        <v>67</v>
      </c>
      <c r="S87" s="83"/>
      <c r="T87" s="18" t="e">
        <f>VLOOKUP($A87,'Contestant Database'!$A$1:$D$349,4,FALSE)</f>
        <v>#N/A</v>
      </c>
      <c r="U87" s="105"/>
      <c r="V87" s="105"/>
    </row>
    <row r="88" spans="1:22" ht="15" hidden="1" customHeight="1">
      <c r="A88" s="42">
        <f>'Set #1'!A85</f>
        <v>0</v>
      </c>
      <c r="B88" s="43" t="e">
        <f>'Set #1'!D85</f>
        <v>#N/A</v>
      </c>
      <c r="C88" s="44">
        <f>'Set #1'!B85</f>
        <v>83</v>
      </c>
      <c r="D88" s="43">
        <f>'Set #1'!G85</f>
        <v>0</v>
      </c>
      <c r="E88" s="45">
        <f>'Set #1'!H85</f>
        <v>0</v>
      </c>
      <c r="F88" s="52">
        <f>'Set #2'!A85</f>
        <v>0</v>
      </c>
      <c r="G88" s="53" t="e">
        <f>'Set #2'!D85</f>
        <v>#N/A</v>
      </c>
      <c r="H88" s="54">
        <f>'Set #2'!B85</f>
        <v>83</v>
      </c>
      <c r="I88" s="53">
        <f>'Set #2'!G85</f>
        <v>0</v>
      </c>
      <c r="J88" s="55">
        <f>'Set #2'!H85</f>
        <v>0</v>
      </c>
      <c r="K88" s="62">
        <f>'Set #3'!A85</f>
        <v>0</v>
      </c>
      <c r="L88" s="63" t="e">
        <f>'Set #3'!D85</f>
        <v>#N/A</v>
      </c>
      <c r="M88" s="64">
        <f>'Set #3'!B85</f>
        <v>83</v>
      </c>
      <c r="N88" s="63">
        <f>'Set #3'!G85</f>
        <v>0</v>
      </c>
      <c r="O88" s="65">
        <f>'Set #3'!H85</f>
        <v>0</v>
      </c>
      <c r="P88" s="26">
        <f t="shared" si="9"/>
        <v>0</v>
      </c>
      <c r="Q88" s="25">
        <f t="shared" si="10"/>
        <v>0</v>
      </c>
      <c r="R88" s="25">
        <f t="shared" si="11"/>
        <v>67</v>
      </c>
      <c r="S88" s="83"/>
      <c r="T88" s="18" t="e">
        <f>VLOOKUP($A88,'Contestant Database'!$A$1:$D$349,4,FALSE)</f>
        <v>#N/A</v>
      </c>
      <c r="U88" s="105"/>
      <c r="V88" s="105"/>
    </row>
    <row r="89" spans="1:22" ht="15" hidden="1" customHeight="1">
      <c r="A89" s="42">
        <f>'Set #1'!A86</f>
        <v>0</v>
      </c>
      <c r="B89" s="43" t="e">
        <f>'Set #1'!D86</f>
        <v>#N/A</v>
      </c>
      <c r="C89" s="44">
        <f>'Set #1'!B86</f>
        <v>84</v>
      </c>
      <c r="D89" s="43">
        <f>'Set #1'!G86</f>
        <v>0</v>
      </c>
      <c r="E89" s="45">
        <f>'Set #1'!H86</f>
        <v>0</v>
      </c>
      <c r="F89" s="52">
        <f>'Set #2'!A86</f>
        <v>0</v>
      </c>
      <c r="G89" s="53" t="e">
        <f>'Set #2'!D86</f>
        <v>#N/A</v>
      </c>
      <c r="H89" s="54">
        <f>'Set #2'!B86</f>
        <v>84</v>
      </c>
      <c r="I89" s="53">
        <f>'Set #2'!G86</f>
        <v>0</v>
      </c>
      <c r="J89" s="55">
        <f>'Set #2'!H86</f>
        <v>0</v>
      </c>
      <c r="K89" s="62">
        <f>'Set #3'!A86</f>
        <v>0</v>
      </c>
      <c r="L89" s="63" t="e">
        <f>'Set #3'!D86</f>
        <v>#N/A</v>
      </c>
      <c r="M89" s="64">
        <f>'Set #3'!B86</f>
        <v>84</v>
      </c>
      <c r="N89" s="63">
        <f>'Set #3'!G86</f>
        <v>0</v>
      </c>
      <c r="O89" s="65">
        <f>'Set #3'!H86</f>
        <v>0</v>
      </c>
      <c r="P89" s="26">
        <f t="shared" si="9"/>
        <v>0</v>
      </c>
      <c r="Q89" s="25">
        <f t="shared" si="10"/>
        <v>0</v>
      </c>
      <c r="R89" s="25">
        <f t="shared" si="11"/>
        <v>67</v>
      </c>
      <c r="S89" s="83"/>
      <c r="T89" s="18" t="e">
        <f>VLOOKUP($A89,'Contestant Database'!$A$1:$D$349,4,FALSE)</f>
        <v>#N/A</v>
      </c>
      <c r="U89" s="105"/>
      <c r="V89" s="105"/>
    </row>
    <row r="90" spans="1:22" ht="15" hidden="1" customHeight="1">
      <c r="A90" s="42">
        <f>'Set #1'!A87</f>
        <v>0</v>
      </c>
      <c r="B90" s="43" t="e">
        <f>'Set #1'!D87</f>
        <v>#N/A</v>
      </c>
      <c r="C90" s="44">
        <f>'Set #1'!B87</f>
        <v>85</v>
      </c>
      <c r="D90" s="43">
        <f>'Set #1'!G87</f>
        <v>0</v>
      </c>
      <c r="E90" s="45">
        <f>'Set #1'!H87</f>
        <v>0</v>
      </c>
      <c r="F90" s="52">
        <f>'Set #2'!A87</f>
        <v>0</v>
      </c>
      <c r="G90" s="53" t="e">
        <f>'Set #2'!D87</f>
        <v>#N/A</v>
      </c>
      <c r="H90" s="54">
        <f>'Set #2'!B87</f>
        <v>85</v>
      </c>
      <c r="I90" s="53">
        <f>'Set #2'!G87</f>
        <v>0</v>
      </c>
      <c r="J90" s="55">
        <f>'Set #2'!H87</f>
        <v>0</v>
      </c>
      <c r="K90" s="62">
        <f>'Set #3'!A87</f>
        <v>0</v>
      </c>
      <c r="L90" s="63" t="e">
        <f>'Set #3'!D87</f>
        <v>#N/A</v>
      </c>
      <c r="M90" s="64">
        <f>'Set #3'!B87</f>
        <v>85</v>
      </c>
      <c r="N90" s="63">
        <f>'Set #3'!G87</f>
        <v>0</v>
      </c>
      <c r="O90" s="65">
        <f>'Set #3'!H87</f>
        <v>0</v>
      </c>
      <c r="P90" s="26">
        <f t="shared" si="9"/>
        <v>0</v>
      </c>
      <c r="Q90" s="25">
        <f t="shared" si="10"/>
        <v>0</v>
      </c>
      <c r="R90" s="25">
        <f t="shared" si="11"/>
        <v>67</v>
      </c>
      <c r="S90" s="83"/>
      <c r="T90" s="18" t="e">
        <f>VLOOKUP($A90,'Contestant Database'!$A$1:$D$349,4,FALSE)</f>
        <v>#N/A</v>
      </c>
      <c r="U90" s="105"/>
      <c r="V90" s="105"/>
    </row>
    <row r="91" spans="1:22" ht="15" hidden="1" customHeight="1">
      <c r="A91" s="42">
        <f>'Set #1'!A88</f>
        <v>0</v>
      </c>
      <c r="B91" s="43" t="e">
        <f>'Set #1'!D88</f>
        <v>#N/A</v>
      </c>
      <c r="C91" s="44">
        <f>'Set #1'!B88</f>
        <v>86</v>
      </c>
      <c r="D91" s="43">
        <f>'Set #1'!G88</f>
        <v>0</v>
      </c>
      <c r="E91" s="45">
        <f>'Set #1'!H88</f>
        <v>0</v>
      </c>
      <c r="F91" s="52">
        <f>'Set #2'!A88</f>
        <v>0</v>
      </c>
      <c r="G91" s="53" t="e">
        <f>'Set #2'!D88</f>
        <v>#N/A</v>
      </c>
      <c r="H91" s="54">
        <f>'Set #2'!B88</f>
        <v>86</v>
      </c>
      <c r="I91" s="53">
        <f>'Set #2'!G88</f>
        <v>0</v>
      </c>
      <c r="J91" s="55">
        <f>'Set #2'!H88</f>
        <v>0</v>
      </c>
      <c r="K91" s="62">
        <f>'Set #3'!A88</f>
        <v>0</v>
      </c>
      <c r="L91" s="63" t="e">
        <f>'Set #3'!D88</f>
        <v>#N/A</v>
      </c>
      <c r="M91" s="64">
        <f>'Set #3'!B88</f>
        <v>86</v>
      </c>
      <c r="N91" s="63">
        <f>'Set #3'!G88</f>
        <v>0</v>
      </c>
      <c r="O91" s="65">
        <f>'Set #3'!H88</f>
        <v>0</v>
      </c>
      <c r="P91" s="26">
        <f t="shared" si="9"/>
        <v>0</v>
      </c>
      <c r="Q91" s="25">
        <f t="shared" si="10"/>
        <v>0</v>
      </c>
      <c r="R91" s="25">
        <f t="shared" si="11"/>
        <v>67</v>
      </c>
      <c r="S91" s="83"/>
      <c r="T91" s="18" t="e">
        <f>VLOOKUP($A91,'Contestant Database'!$A$1:$D$349,4,FALSE)</f>
        <v>#N/A</v>
      </c>
      <c r="U91" s="105"/>
      <c r="V91" s="105"/>
    </row>
    <row r="92" spans="1:22" ht="15" hidden="1" customHeight="1">
      <c r="A92" s="42">
        <f>'Set #1'!A89</f>
        <v>0</v>
      </c>
      <c r="B92" s="43" t="e">
        <f>'Set #1'!D89</f>
        <v>#N/A</v>
      </c>
      <c r="C92" s="44">
        <f>'Set #1'!B89</f>
        <v>87</v>
      </c>
      <c r="D92" s="43">
        <f>'Set #1'!G89</f>
        <v>0</v>
      </c>
      <c r="E92" s="45">
        <f>'Set #1'!H89</f>
        <v>0</v>
      </c>
      <c r="F92" s="52">
        <f>'Set #2'!A89</f>
        <v>0</v>
      </c>
      <c r="G92" s="53" t="e">
        <f>'Set #2'!D89</f>
        <v>#N/A</v>
      </c>
      <c r="H92" s="54">
        <f>'Set #2'!B89</f>
        <v>87</v>
      </c>
      <c r="I92" s="53">
        <f>'Set #2'!G89</f>
        <v>0</v>
      </c>
      <c r="J92" s="55">
        <f>'Set #2'!H89</f>
        <v>0</v>
      </c>
      <c r="K92" s="62">
        <f>'Set #3'!A89</f>
        <v>0</v>
      </c>
      <c r="L92" s="63" t="e">
        <f>'Set #3'!D89</f>
        <v>#N/A</v>
      </c>
      <c r="M92" s="64">
        <f>'Set #3'!B89</f>
        <v>87</v>
      </c>
      <c r="N92" s="63">
        <f>'Set #3'!G89</f>
        <v>0</v>
      </c>
      <c r="O92" s="65">
        <f>'Set #3'!H89</f>
        <v>0</v>
      </c>
      <c r="P92" s="26">
        <f t="shared" si="9"/>
        <v>0</v>
      </c>
      <c r="Q92" s="25">
        <f t="shared" si="10"/>
        <v>0</v>
      </c>
      <c r="R92" s="25">
        <f t="shared" si="11"/>
        <v>67</v>
      </c>
      <c r="S92" s="83"/>
      <c r="T92" s="18" t="e">
        <f>VLOOKUP($A92,'Contestant Database'!$A$1:$D$349,4,FALSE)</f>
        <v>#N/A</v>
      </c>
      <c r="U92" s="105"/>
      <c r="V92" s="105"/>
    </row>
    <row r="93" spans="1:22" ht="15" hidden="1" customHeight="1">
      <c r="A93" s="42">
        <f>'Set #1'!A90</f>
        <v>0</v>
      </c>
      <c r="B93" s="43" t="e">
        <f>'Set #1'!D90</f>
        <v>#N/A</v>
      </c>
      <c r="C93" s="44">
        <f>'Set #1'!B90</f>
        <v>88</v>
      </c>
      <c r="D93" s="43">
        <f>'Set #1'!G90</f>
        <v>0</v>
      </c>
      <c r="E93" s="45">
        <f>'Set #1'!H90</f>
        <v>0</v>
      </c>
      <c r="F93" s="52">
        <f>'Set #2'!A90</f>
        <v>0</v>
      </c>
      <c r="G93" s="53" t="e">
        <f>'Set #2'!D90</f>
        <v>#N/A</v>
      </c>
      <c r="H93" s="54">
        <f>'Set #2'!B90</f>
        <v>88</v>
      </c>
      <c r="I93" s="53">
        <f>'Set #2'!G90</f>
        <v>0</v>
      </c>
      <c r="J93" s="55">
        <f>'Set #2'!H90</f>
        <v>0</v>
      </c>
      <c r="K93" s="62">
        <f>'Set #3'!A90</f>
        <v>0</v>
      </c>
      <c r="L93" s="63" t="e">
        <f>'Set #3'!D90</f>
        <v>#N/A</v>
      </c>
      <c r="M93" s="64">
        <f>'Set #3'!B90</f>
        <v>88</v>
      </c>
      <c r="N93" s="63">
        <f>'Set #3'!G90</f>
        <v>0</v>
      </c>
      <c r="O93" s="65">
        <f>'Set #3'!H90</f>
        <v>0</v>
      </c>
      <c r="P93" s="26">
        <f t="shared" si="9"/>
        <v>0</v>
      </c>
      <c r="Q93" s="25">
        <f t="shared" si="10"/>
        <v>0</v>
      </c>
      <c r="R93" s="25">
        <f t="shared" si="11"/>
        <v>67</v>
      </c>
      <c r="S93" s="83"/>
      <c r="T93" s="18" t="e">
        <f>VLOOKUP($A93,'Contestant Database'!$A$1:$D$349,4,FALSE)</f>
        <v>#N/A</v>
      </c>
      <c r="U93" s="105"/>
      <c r="V93" s="105"/>
    </row>
    <row r="94" spans="1:22" ht="15" hidden="1" customHeight="1">
      <c r="A94" s="42">
        <f>'Set #1'!A91</f>
        <v>0</v>
      </c>
      <c r="B94" s="43" t="e">
        <f>'Set #1'!D91</f>
        <v>#N/A</v>
      </c>
      <c r="C94" s="44">
        <f>'Set #1'!B91</f>
        <v>89</v>
      </c>
      <c r="D94" s="43">
        <f>'Set #1'!G91</f>
        <v>0</v>
      </c>
      <c r="E94" s="45">
        <f>'Set #1'!H91</f>
        <v>0</v>
      </c>
      <c r="F94" s="52">
        <f>'Set #2'!A91</f>
        <v>0</v>
      </c>
      <c r="G94" s="53" t="e">
        <f>'Set #2'!D91</f>
        <v>#N/A</v>
      </c>
      <c r="H94" s="54">
        <f>'Set #2'!B91</f>
        <v>89</v>
      </c>
      <c r="I94" s="53">
        <f>'Set #2'!G91</f>
        <v>0</v>
      </c>
      <c r="J94" s="55">
        <f>'Set #2'!H91</f>
        <v>0</v>
      </c>
      <c r="K94" s="62">
        <f>'Set #3'!A91</f>
        <v>0</v>
      </c>
      <c r="L94" s="63" t="e">
        <f>'Set #3'!D91</f>
        <v>#N/A</v>
      </c>
      <c r="M94" s="64">
        <f>'Set #3'!B91</f>
        <v>89</v>
      </c>
      <c r="N94" s="63">
        <f>'Set #3'!G91</f>
        <v>0</v>
      </c>
      <c r="O94" s="65">
        <f>'Set #3'!H91</f>
        <v>0</v>
      </c>
      <c r="P94" s="26">
        <f t="shared" si="9"/>
        <v>0</v>
      </c>
      <c r="Q94" s="25">
        <f t="shared" si="10"/>
        <v>0</v>
      </c>
      <c r="R94" s="25">
        <f t="shared" si="11"/>
        <v>67</v>
      </c>
      <c r="S94" s="83"/>
      <c r="T94" s="18" t="e">
        <f>VLOOKUP($A94,'Contestant Database'!$A$1:$D$349,4,FALSE)</f>
        <v>#N/A</v>
      </c>
      <c r="U94" s="105"/>
      <c r="V94" s="105"/>
    </row>
    <row r="95" spans="1:22" ht="15" hidden="1" customHeight="1">
      <c r="A95" s="42">
        <f>'Set #1'!A92</f>
        <v>0</v>
      </c>
      <c r="B95" s="43" t="e">
        <f>'Set #1'!D92</f>
        <v>#N/A</v>
      </c>
      <c r="C95" s="44">
        <f>'Set #1'!B92</f>
        <v>90</v>
      </c>
      <c r="D95" s="43">
        <f>'Set #1'!G92</f>
        <v>0</v>
      </c>
      <c r="E95" s="45">
        <f>'Set #1'!H92</f>
        <v>0</v>
      </c>
      <c r="F95" s="52">
        <f>'Set #2'!A92</f>
        <v>0</v>
      </c>
      <c r="G95" s="53" t="e">
        <f>'Set #2'!D92</f>
        <v>#N/A</v>
      </c>
      <c r="H95" s="54">
        <f>'Set #2'!B92</f>
        <v>90</v>
      </c>
      <c r="I95" s="53">
        <f>'Set #2'!G92</f>
        <v>0</v>
      </c>
      <c r="J95" s="55">
        <f>'Set #2'!H92</f>
        <v>0</v>
      </c>
      <c r="K95" s="62">
        <f>'Set #3'!A92</f>
        <v>0</v>
      </c>
      <c r="L95" s="63" t="e">
        <f>'Set #3'!D92</f>
        <v>#N/A</v>
      </c>
      <c r="M95" s="64">
        <f>'Set #3'!B92</f>
        <v>90</v>
      </c>
      <c r="N95" s="63">
        <f>'Set #3'!G92</f>
        <v>0</v>
      </c>
      <c r="O95" s="65">
        <f>'Set #3'!H92</f>
        <v>0</v>
      </c>
      <c r="P95" s="26">
        <f t="shared" si="9"/>
        <v>0</v>
      </c>
      <c r="Q95" s="25">
        <f t="shared" si="10"/>
        <v>0</v>
      </c>
      <c r="R95" s="25">
        <f t="shared" si="11"/>
        <v>67</v>
      </c>
      <c r="S95" s="83"/>
      <c r="T95" s="18" t="e">
        <f>VLOOKUP($A95,'Contestant Database'!$A$1:$D$349,4,FALSE)</f>
        <v>#N/A</v>
      </c>
      <c r="U95" s="105"/>
      <c r="V95" s="105"/>
    </row>
    <row r="96" spans="1:22" ht="15" hidden="1" customHeight="1">
      <c r="A96" s="42">
        <f>'Set #1'!A93</f>
        <v>0</v>
      </c>
      <c r="B96" s="43" t="e">
        <f>'Set #1'!D93</f>
        <v>#N/A</v>
      </c>
      <c r="C96" s="44">
        <f>'Set #1'!B93</f>
        <v>91</v>
      </c>
      <c r="D96" s="43">
        <f>'Set #1'!G93</f>
        <v>0</v>
      </c>
      <c r="E96" s="45">
        <f>'Set #1'!H93</f>
        <v>0</v>
      </c>
      <c r="F96" s="52">
        <f>'Set #2'!A93</f>
        <v>0</v>
      </c>
      <c r="G96" s="53" t="e">
        <f>'Set #2'!D93</f>
        <v>#N/A</v>
      </c>
      <c r="H96" s="54">
        <f>'Set #2'!B93</f>
        <v>91</v>
      </c>
      <c r="I96" s="53">
        <f>'Set #2'!G93</f>
        <v>0</v>
      </c>
      <c r="J96" s="55">
        <f>'Set #2'!H93</f>
        <v>0</v>
      </c>
      <c r="K96" s="62">
        <f>'Set #3'!A93</f>
        <v>0</v>
      </c>
      <c r="L96" s="63" t="e">
        <f>'Set #3'!D93</f>
        <v>#N/A</v>
      </c>
      <c r="M96" s="64">
        <f>'Set #3'!B93</f>
        <v>91</v>
      </c>
      <c r="N96" s="63">
        <f>'Set #3'!G93</f>
        <v>0</v>
      </c>
      <c r="O96" s="65">
        <f>'Set #3'!H93</f>
        <v>0</v>
      </c>
      <c r="P96" s="26">
        <f t="shared" si="9"/>
        <v>0</v>
      </c>
      <c r="Q96" s="25">
        <f t="shared" si="10"/>
        <v>0</v>
      </c>
      <c r="R96" s="25">
        <f t="shared" si="11"/>
        <v>67</v>
      </c>
      <c r="S96" s="83"/>
      <c r="T96" s="18" t="e">
        <f>VLOOKUP($A96,'Contestant Database'!$A$1:$D$349,4,FALSE)</f>
        <v>#N/A</v>
      </c>
      <c r="U96" s="105"/>
      <c r="V96" s="105"/>
    </row>
    <row r="97" spans="1:22" ht="15" hidden="1" customHeight="1">
      <c r="A97" s="42">
        <f>'Set #1'!A94</f>
        <v>0</v>
      </c>
      <c r="B97" s="43" t="e">
        <f>'Set #1'!D94</f>
        <v>#N/A</v>
      </c>
      <c r="C97" s="44">
        <f>'Set #1'!B94</f>
        <v>92</v>
      </c>
      <c r="D97" s="43">
        <f>'Set #1'!G94</f>
        <v>0</v>
      </c>
      <c r="E97" s="45">
        <f>'Set #1'!H94</f>
        <v>0</v>
      </c>
      <c r="F97" s="52">
        <f>'Set #2'!A94</f>
        <v>0</v>
      </c>
      <c r="G97" s="53" t="e">
        <f>'Set #2'!D94</f>
        <v>#N/A</v>
      </c>
      <c r="H97" s="54">
        <f>'Set #2'!B94</f>
        <v>92</v>
      </c>
      <c r="I97" s="53">
        <f>'Set #2'!G94</f>
        <v>0</v>
      </c>
      <c r="J97" s="55">
        <f>'Set #2'!H94</f>
        <v>0</v>
      </c>
      <c r="K97" s="62">
        <f>'Set #3'!A94</f>
        <v>0</v>
      </c>
      <c r="L97" s="63" t="e">
        <f>'Set #3'!D94</f>
        <v>#N/A</v>
      </c>
      <c r="M97" s="64">
        <f>'Set #3'!B94</f>
        <v>92</v>
      </c>
      <c r="N97" s="63">
        <f>'Set #3'!G94</f>
        <v>0</v>
      </c>
      <c r="O97" s="65">
        <f>'Set #3'!H94</f>
        <v>0</v>
      </c>
      <c r="P97" s="26">
        <f t="shared" si="9"/>
        <v>0</v>
      </c>
      <c r="Q97" s="25">
        <f t="shared" si="10"/>
        <v>0</v>
      </c>
      <c r="R97" s="25">
        <f t="shared" si="11"/>
        <v>67</v>
      </c>
      <c r="S97" s="83"/>
      <c r="T97" s="18" t="e">
        <f>VLOOKUP($A97,'Contestant Database'!$A$1:$D$349,4,FALSE)</f>
        <v>#N/A</v>
      </c>
      <c r="U97" s="105"/>
      <c r="V97" s="105"/>
    </row>
    <row r="98" spans="1:22" ht="15" hidden="1" customHeight="1">
      <c r="A98" s="42">
        <f>'Set #1'!A95</f>
        <v>0</v>
      </c>
      <c r="B98" s="43" t="e">
        <f>'Set #1'!D95</f>
        <v>#N/A</v>
      </c>
      <c r="C98" s="44">
        <f>'Set #1'!B95</f>
        <v>93</v>
      </c>
      <c r="D98" s="43">
        <f>'Set #1'!G95</f>
        <v>0</v>
      </c>
      <c r="E98" s="45">
        <f>'Set #1'!H95</f>
        <v>0</v>
      </c>
      <c r="F98" s="52">
        <f>'Set #2'!A95</f>
        <v>0</v>
      </c>
      <c r="G98" s="53" t="e">
        <f>'Set #2'!D95</f>
        <v>#N/A</v>
      </c>
      <c r="H98" s="54">
        <f>'Set #2'!B95</f>
        <v>93</v>
      </c>
      <c r="I98" s="53">
        <f>'Set #2'!G95</f>
        <v>0</v>
      </c>
      <c r="J98" s="55">
        <f>'Set #2'!H95</f>
        <v>0</v>
      </c>
      <c r="K98" s="62">
        <f>'Set #3'!A95</f>
        <v>0</v>
      </c>
      <c r="L98" s="63" t="e">
        <f>'Set #3'!D95</f>
        <v>#N/A</v>
      </c>
      <c r="M98" s="64">
        <f>'Set #3'!B95</f>
        <v>93</v>
      </c>
      <c r="N98" s="63">
        <f>'Set #3'!G95</f>
        <v>0</v>
      </c>
      <c r="O98" s="65">
        <f>'Set #3'!H95</f>
        <v>0</v>
      </c>
      <c r="P98" s="26">
        <f t="shared" si="9"/>
        <v>0</v>
      </c>
      <c r="Q98" s="25">
        <f t="shared" si="10"/>
        <v>0</v>
      </c>
      <c r="R98" s="25">
        <f t="shared" si="11"/>
        <v>67</v>
      </c>
      <c r="S98" s="83"/>
      <c r="T98" s="18" t="e">
        <f>VLOOKUP($A98,'Contestant Database'!$A$1:$D$349,4,FALSE)</f>
        <v>#N/A</v>
      </c>
      <c r="U98" s="105"/>
      <c r="V98" s="105"/>
    </row>
    <row r="99" spans="1:22" ht="15" hidden="1" customHeight="1">
      <c r="A99" s="42">
        <f>'Set #1'!A96</f>
        <v>0</v>
      </c>
      <c r="B99" s="43" t="e">
        <f>'Set #1'!D96</f>
        <v>#N/A</v>
      </c>
      <c r="C99" s="44">
        <f>'Set #1'!B96</f>
        <v>94</v>
      </c>
      <c r="D99" s="43">
        <f>'Set #1'!G96</f>
        <v>0</v>
      </c>
      <c r="E99" s="45">
        <f>'Set #1'!H96</f>
        <v>0</v>
      </c>
      <c r="F99" s="52">
        <f>'Set #2'!A96</f>
        <v>0</v>
      </c>
      <c r="G99" s="53" t="e">
        <f>'Set #2'!D96</f>
        <v>#N/A</v>
      </c>
      <c r="H99" s="54">
        <f>'Set #2'!B96</f>
        <v>94</v>
      </c>
      <c r="I99" s="53">
        <f>'Set #2'!G96</f>
        <v>0</v>
      </c>
      <c r="J99" s="55">
        <f>'Set #2'!H96</f>
        <v>0</v>
      </c>
      <c r="K99" s="62">
        <f>'Set #3'!A96</f>
        <v>0</v>
      </c>
      <c r="L99" s="63" t="e">
        <f>'Set #3'!D96</f>
        <v>#N/A</v>
      </c>
      <c r="M99" s="64">
        <f>'Set #3'!B96</f>
        <v>94</v>
      </c>
      <c r="N99" s="63">
        <f>'Set #3'!G96</f>
        <v>0</v>
      </c>
      <c r="O99" s="65">
        <f>'Set #3'!H96</f>
        <v>0</v>
      </c>
      <c r="P99" s="26">
        <f t="shared" si="9"/>
        <v>0</v>
      </c>
      <c r="Q99" s="25">
        <f t="shared" si="10"/>
        <v>0</v>
      </c>
      <c r="R99" s="25">
        <f t="shared" si="11"/>
        <v>67</v>
      </c>
      <c r="S99" s="83"/>
      <c r="T99" s="18" t="e">
        <f>VLOOKUP($A99,'Contestant Database'!$A$1:$D$349,4,FALSE)</f>
        <v>#N/A</v>
      </c>
      <c r="U99" s="105"/>
      <c r="V99" s="105"/>
    </row>
    <row r="100" spans="1:22" ht="15" hidden="1" customHeight="1">
      <c r="A100" s="42">
        <f>'Set #1'!A97</f>
        <v>0</v>
      </c>
      <c r="B100" s="43" t="e">
        <f>'Set #1'!D97</f>
        <v>#N/A</v>
      </c>
      <c r="C100" s="44">
        <f>'Set #1'!B97</f>
        <v>95</v>
      </c>
      <c r="D100" s="43">
        <f>'Set #1'!G97</f>
        <v>0</v>
      </c>
      <c r="E100" s="45">
        <f>'Set #1'!H97</f>
        <v>0</v>
      </c>
      <c r="F100" s="52">
        <f>'Set #2'!A97</f>
        <v>0</v>
      </c>
      <c r="G100" s="53" t="e">
        <f>'Set #2'!D97</f>
        <v>#N/A</v>
      </c>
      <c r="H100" s="54">
        <f>'Set #2'!B97</f>
        <v>95</v>
      </c>
      <c r="I100" s="53">
        <f>'Set #2'!G97</f>
        <v>0</v>
      </c>
      <c r="J100" s="55">
        <f>'Set #2'!H97</f>
        <v>0</v>
      </c>
      <c r="K100" s="62">
        <f>'Set #3'!A97</f>
        <v>0</v>
      </c>
      <c r="L100" s="63" t="e">
        <f>'Set #3'!D97</f>
        <v>#N/A</v>
      </c>
      <c r="M100" s="64">
        <f>'Set #3'!B97</f>
        <v>95</v>
      </c>
      <c r="N100" s="63">
        <f>'Set #3'!G97</f>
        <v>0</v>
      </c>
      <c r="O100" s="65">
        <f>'Set #3'!H97</f>
        <v>0</v>
      </c>
      <c r="P100" s="26">
        <f t="shared" si="9"/>
        <v>0</v>
      </c>
      <c r="Q100" s="25">
        <f t="shared" si="10"/>
        <v>0</v>
      </c>
      <c r="R100" s="25">
        <f t="shared" si="11"/>
        <v>67</v>
      </c>
      <c r="S100" s="83"/>
      <c r="T100" s="18" t="e">
        <f>VLOOKUP($A100,'Contestant Database'!$A$1:$D$349,4,FALSE)</f>
        <v>#N/A</v>
      </c>
      <c r="U100" s="105"/>
      <c r="V100" s="105"/>
    </row>
    <row r="101" spans="1:22" ht="15" hidden="1" customHeight="1">
      <c r="A101" s="42">
        <f>'Set #1'!A98</f>
        <v>0</v>
      </c>
      <c r="B101" s="43" t="e">
        <f>'Set #1'!D98</f>
        <v>#N/A</v>
      </c>
      <c r="C101" s="44">
        <f>'Set #1'!B98</f>
        <v>96</v>
      </c>
      <c r="D101" s="43">
        <f>'Set #1'!G98</f>
        <v>0</v>
      </c>
      <c r="E101" s="45">
        <f>'Set #1'!H98</f>
        <v>0</v>
      </c>
      <c r="F101" s="52">
        <f>'Set #2'!A98</f>
        <v>0</v>
      </c>
      <c r="G101" s="53" t="e">
        <f>'Set #2'!D98</f>
        <v>#N/A</v>
      </c>
      <c r="H101" s="54">
        <f>'Set #2'!B98</f>
        <v>96</v>
      </c>
      <c r="I101" s="53">
        <f>'Set #2'!G98</f>
        <v>0</v>
      </c>
      <c r="J101" s="55">
        <f>'Set #2'!H98</f>
        <v>0</v>
      </c>
      <c r="K101" s="62">
        <f>'Set #3'!A98</f>
        <v>0</v>
      </c>
      <c r="L101" s="63" t="e">
        <f>'Set #3'!D98</f>
        <v>#N/A</v>
      </c>
      <c r="M101" s="64">
        <f>'Set #3'!B98</f>
        <v>96</v>
      </c>
      <c r="N101" s="63">
        <f>'Set #3'!G98</f>
        <v>0</v>
      </c>
      <c r="O101" s="65">
        <f>'Set #3'!H98</f>
        <v>0</v>
      </c>
      <c r="P101" s="26">
        <f t="shared" si="9"/>
        <v>0</v>
      </c>
      <c r="Q101" s="25">
        <f t="shared" si="10"/>
        <v>0</v>
      </c>
      <c r="R101" s="25">
        <f t="shared" si="11"/>
        <v>67</v>
      </c>
      <c r="S101" s="83"/>
      <c r="T101" s="18" t="e">
        <f>VLOOKUP($A101,'Contestant Database'!$A$1:$D$349,4,FALSE)</f>
        <v>#N/A</v>
      </c>
      <c r="U101" s="105"/>
      <c r="V101" s="105"/>
    </row>
    <row r="102" spans="1:22" ht="15" hidden="1" customHeight="1">
      <c r="A102" s="42">
        <f>'Set #1'!A99</f>
        <v>0</v>
      </c>
      <c r="B102" s="43" t="e">
        <f>'Set #1'!D99</f>
        <v>#N/A</v>
      </c>
      <c r="C102" s="44">
        <f>'Set #1'!B99</f>
        <v>97</v>
      </c>
      <c r="D102" s="43">
        <f>'Set #1'!G99</f>
        <v>0</v>
      </c>
      <c r="E102" s="45">
        <f>'Set #1'!H99</f>
        <v>0</v>
      </c>
      <c r="F102" s="52">
        <f>'Set #2'!A99</f>
        <v>0</v>
      </c>
      <c r="G102" s="53" t="e">
        <f>'Set #2'!D99</f>
        <v>#N/A</v>
      </c>
      <c r="H102" s="54">
        <f>'Set #2'!B99</f>
        <v>97</v>
      </c>
      <c r="I102" s="53">
        <f>'Set #2'!G99</f>
        <v>0</v>
      </c>
      <c r="J102" s="55">
        <f>'Set #2'!H99</f>
        <v>0</v>
      </c>
      <c r="K102" s="62">
        <f>'Set #3'!A99</f>
        <v>0</v>
      </c>
      <c r="L102" s="63" t="e">
        <f>'Set #3'!D99</f>
        <v>#N/A</v>
      </c>
      <c r="M102" s="64">
        <f>'Set #3'!B99</f>
        <v>97</v>
      </c>
      <c r="N102" s="63">
        <f>'Set #3'!G99</f>
        <v>0</v>
      </c>
      <c r="O102" s="65">
        <f>'Set #3'!H99</f>
        <v>0</v>
      </c>
      <c r="P102" s="26">
        <f t="shared" ref="P102:P133" si="12">D102+I102+N102</f>
        <v>0</v>
      </c>
      <c r="Q102" s="25">
        <f t="shared" ref="Q102:Q133" si="13">E102+J102+O102</f>
        <v>0</v>
      </c>
      <c r="R102" s="25">
        <f t="shared" ref="R102:R133" si="14">RANK(P102,$P$6:$P$197)</f>
        <v>67</v>
      </c>
      <c r="S102" s="83"/>
      <c r="T102" s="18" t="e">
        <f>VLOOKUP($A102,'Contestant Database'!$A$1:$D$349,4,FALSE)</f>
        <v>#N/A</v>
      </c>
      <c r="U102" s="105"/>
      <c r="V102" s="105"/>
    </row>
    <row r="103" spans="1:22" ht="15" hidden="1" customHeight="1">
      <c r="A103" s="42">
        <f>'Set #1'!A100</f>
        <v>0</v>
      </c>
      <c r="B103" s="43" t="e">
        <f>'Set #1'!D100</f>
        <v>#N/A</v>
      </c>
      <c r="C103" s="44">
        <f>'Set #1'!B100</f>
        <v>98</v>
      </c>
      <c r="D103" s="43">
        <f>'Set #1'!G100</f>
        <v>0</v>
      </c>
      <c r="E103" s="45">
        <f>'Set #1'!H100</f>
        <v>0</v>
      </c>
      <c r="F103" s="52">
        <f>'Set #2'!A100</f>
        <v>0</v>
      </c>
      <c r="G103" s="53" t="e">
        <f>'Set #2'!D100</f>
        <v>#N/A</v>
      </c>
      <c r="H103" s="54">
        <f>'Set #2'!B100</f>
        <v>98</v>
      </c>
      <c r="I103" s="53">
        <f>'Set #2'!G100</f>
        <v>0</v>
      </c>
      <c r="J103" s="55">
        <f>'Set #2'!H100</f>
        <v>0</v>
      </c>
      <c r="K103" s="62">
        <f>'Set #3'!A100</f>
        <v>0</v>
      </c>
      <c r="L103" s="63" t="e">
        <f>'Set #3'!D100</f>
        <v>#N/A</v>
      </c>
      <c r="M103" s="64">
        <f>'Set #3'!B100</f>
        <v>98</v>
      </c>
      <c r="N103" s="63">
        <f>'Set #3'!G100</f>
        <v>0</v>
      </c>
      <c r="O103" s="65">
        <f>'Set #3'!H100</f>
        <v>0</v>
      </c>
      <c r="P103" s="26">
        <f t="shared" si="12"/>
        <v>0</v>
      </c>
      <c r="Q103" s="25">
        <f t="shared" si="13"/>
        <v>0</v>
      </c>
      <c r="R103" s="25">
        <f t="shared" si="14"/>
        <v>67</v>
      </c>
      <c r="S103" s="83"/>
      <c r="T103" s="18" t="e">
        <f>VLOOKUP($A103,'Contestant Database'!$A$1:$D$349,4,FALSE)</f>
        <v>#N/A</v>
      </c>
      <c r="U103" s="105"/>
      <c r="V103" s="105"/>
    </row>
    <row r="104" spans="1:22" ht="15" hidden="1" customHeight="1">
      <c r="A104" s="42">
        <f>'Set #1'!A101</f>
        <v>0</v>
      </c>
      <c r="B104" s="43" t="e">
        <f>'Set #1'!D101</f>
        <v>#N/A</v>
      </c>
      <c r="C104" s="44">
        <f>'Set #1'!B101</f>
        <v>99</v>
      </c>
      <c r="D104" s="43">
        <f>'Set #1'!G101</f>
        <v>0</v>
      </c>
      <c r="E104" s="45">
        <f>'Set #1'!H101</f>
        <v>0</v>
      </c>
      <c r="F104" s="52">
        <f>'Set #2'!A101</f>
        <v>0</v>
      </c>
      <c r="G104" s="53" t="e">
        <f>'Set #2'!D101</f>
        <v>#N/A</v>
      </c>
      <c r="H104" s="54">
        <f>'Set #2'!B101</f>
        <v>99</v>
      </c>
      <c r="I104" s="53">
        <f>'Set #2'!G101</f>
        <v>0</v>
      </c>
      <c r="J104" s="55">
        <f>'Set #2'!H101</f>
        <v>0</v>
      </c>
      <c r="K104" s="62">
        <f>'Set #3'!A101</f>
        <v>0</v>
      </c>
      <c r="L104" s="63" t="e">
        <f>'Set #3'!D101</f>
        <v>#N/A</v>
      </c>
      <c r="M104" s="64">
        <f>'Set #3'!B101</f>
        <v>99</v>
      </c>
      <c r="N104" s="63">
        <f>'Set #3'!G101</f>
        <v>0</v>
      </c>
      <c r="O104" s="65">
        <f>'Set #3'!H101</f>
        <v>0</v>
      </c>
      <c r="P104" s="26">
        <f t="shared" si="12"/>
        <v>0</v>
      </c>
      <c r="Q104" s="25">
        <f t="shared" si="13"/>
        <v>0</v>
      </c>
      <c r="R104" s="25">
        <f t="shared" si="14"/>
        <v>67</v>
      </c>
      <c r="S104" s="83"/>
      <c r="T104" s="18" t="e">
        <f>VLOOKUP($A104,'Contestant Database'!$A$1:$D$349,4,FALSE)</f>
        <v>#N/A</v>
      </c>
      <c r="U104" s="105"/>
      <c r="V104" s="105"/>
    </row>
    <row r="105" spans="1:22" ht="15" hidden="1" customHeight="1">
      <c r="A105" s="42">
        <f>'Set #1'!A102</f>
        <v>0</v>
      </c>
      <c r="B105" s="43" t="e">
        <f>'Set #1'!D102</f>
        <v>#N/A</v>
      </c>
      <c r="C105" s="44">
        <f>'Set #1'!B102</f>
        <v>100</v>
      </c>
      <c r="D105" s="43">
        <f>'Set #1'!G102</f>
        <v>0</v>
      </c>
      <c r="E105" s="45">
        <f>'Set #1'!H102</f>
        <v>0</v>
      </c>
      <c r="F105" s="52">
        <f>'Set #2'!A102</f>
        <v>0</v>
      </c>
      <c r="G105" s="53" t="e">
        <f>'Set #2'!D102</f>
        <v>#N/A</v>
      </c>
      <c r="H105" s="54">
        <f>'Set #2'!B102</f>
        <v>100</v>
      </c>
      <c r="I105" s="53">
        <f>'Set #2'!G102</f>
        <v>0</v>
      </c>
      <c r="J105" s="55">
        <f>'Set #2'!H102</f>
        <v>0</v>
      </c>
      <c r="K105" s="62">
        <f>'Set #3'!A102</f>
        <v>0</v>
      </c>
      <c r="L105" s="63" t="e">
        <f>'Set #3'!D102</f>
        <v>#N/A</v>
      </c>
      <c r="M105" s="64">
        <f>'Set #3'!B102</f>
        <v>100</v>
      </c>
      <c r="N105" s="63">
        <f>'Set #3'!G102</f>
        <v>0</v>
      </c>
      <c r="O105" s="65">
        <f>'Set #3'!H102</f>
        <v>0</v>
      </c>
      <c r="P105" s="26">
        <f t="shared" si="12"/>
        <v>0</v>
      </c>
      <c r="Q105" s="25">
        <f t="shared" si="13"/>
        <v>0</v>
      </c>
      <c r="R105" s="25">
        <f t="shared" si="14"/>
        <v>67</v>
      </c>
      <c r="S105" s="83"/>
      <c r="T105" s="18" t="e">
        <f>VLOOKUP($A105,'Contestant Database'!$A$1:$D$349,4,FALSE)</f>
        <v>#N/A</v>
      </c>
      <c r="U105" s="105"/>
      <c r="V105" s="105"/>
    </row>
    <row r="106" spans="1:22" ht="15" hidden="1" customHeight="1">
      <c r="A106" s="42">
        <f>'Set #1'!A103</f>
        <v>0</v>
      </c>
      <c r="B106" s="43" t="e">
        <f>'Set #1'!D103</f>
        <v>#N/A</v>
      </c>
      <c r="C106" s="44">
        <f>'Set #1'!B103</f>
        <v>101</v>
      </c>
      <c r="D106" s="43">
        <f>'Set #1'!G103</f>
        <v>0</v>
      </c>
      <c r="E106" s="45">
        <f>'Set #1'!H103</f>
        <v>0</v>
      </c>
      <c r="F106" s="52">
        <f>'Set #2'!A103</f>
        <v>0</v>
      </c>
      <c r="G106" s="53" t="e">
        <f>'Set #2'!D103</f>
        <v>#N/A</v>
      </c>
      <c r="H106" s="54">
        <f>'Set #2'!B103</f>
        <v>101</v>
      </c>
      <c r="I106" s="53">
        <f>'Set #2'!G103</f>
        <v>0</v>
      </c>
      <c r="J106" s="55">
        <f>'Set #2'!H103</f>
        <v>0</v>
      </c>
      <c r="K106" s="62">
        <f>'Set #3'!A103</f>
        <v>0</v>
      </c>
      <c r="L106" s="63" t="e">
        <f>'Set #3'!D103</f>
        <v>#N/A</v>
      </c>
      <c r="M106" s="64">
        <f>'Set #3'!B103</f>
        <v>101</v>
      </c>
      <c r="N106" s="63">
        <f>'Set #3'!G103</f>
        <v>0</v>
      </c>
      <c r="O106" s="65">
        <f>'Set #3'!H103</f>
        <v>0</v>
      </c>
      <c r="P106" s="26">
        <f t="shared" si="12"/>
        <v>0</v>
      </c>
      <c r="Q106" s="25">
        <f t="shared" si="13"/>
        <v>0</v>
      </c>
      <c r="R106" s="25">
        <f t="shared" si="14"/>
        <v>67</v>
      </c>
      <c r="S106" s="83"/>
      <c r="T106" s="18" t="e">
        <f>VLOOKUP($A106,'Contestant Database'!$A$1:$D$349,4,FALSE)</f>
        <v>#N/A</v>
      </c>
      <c r="U106" s="105"/>
      <c r="V106" s="105"/>
    </row>
    <row r="107" spans="1:22" ht="15" hidden="1" customHeight="1">
      <c r="A107" s="42">
        <f>'Set #1'!A104</f>
        <v>0</v>
      </c>
      <c r="B107" s="43" t="e">
        <f>'Set #1'!D104</f>
        <v>#N/A</v>
      </c>
      <c r="C107" s="44">
        <f>'Set #1'!B104</f>
        <v>102</v>
      </c>
      <c r="D107" s="43">
        <f>'Set #1'!G104</f>
        <v>0</v>
      </c>
      <c r="E107" s="45">
        <f>'Set #1'!H104</f>
        <v>0</v>
      </c>
      <c r="F107" s="52">
        <f>'Set #2'!A104</f>
        <v>0</v>
      </c>
      <c r="G107" s="53" t="e">
        <f>'Set #2'!D104</f>
        <v>#N/A</v>
      </c>
      <c r="H107" s="54">
        <f>'Set #2'!B104</f>
        <v>102</v>
      </c>
      <c r="I107" s="53">
        <f>'Set #2'!G104</f>
        <v>0</v>
      </c>
      <c r="J107" s="55">
        <f>'Set #2'!H104</f>
        <v>0</v>
      </c>
      <c r="K107" s="62">
        <f>'Set #3'!A104</f>
        <v>0</v>
      </c>
      <c r="L107" s="63" t="e">
        <f>'Set #3'!D104</f>
        <v>#N/A</v>
      </c>
      <c r="M107" s="64">
        <f>'Set #3'!B104</f>
        <v>102</v>
      </c>
      <c r="N107" s="63">
        <f>'Set #3'!G104</f>
        <v>0</v>
      </c>
      <c r="O107" s="65">
        <f>'Set #3'!H104</f>
        <v>0</v>
      </c>
      <c r="P107" s="26">
        <f t="shared" si="12"/>
        <v>0</v>
      </c>
      <c r="Q107" s="25">
        <f t="shared" si="13"/>
        <v>0</v>
      </c>
      <c r="R107" s="25">
        <f t="shared" si="14"/>
        <v>67</v>
      </c>
      <c r="S107" s="83"/>
      <c r="T107" s="18" t="e">
        <f>VLOOKUP($A107,'Contestant Database'!$A$1:$D$349,4,FALSE)</f>
        <v>#N/A</v>
      </c>
      <c r="U107" s="105"/>
      <c r="V107" s="105"/>
    </row>
    <row r="108" spans="1:22" ht="15" hidden="1" customHeight="1">
      <c r="A108" s="42">
        <f>'Set #1'!A105</f>
        <v>0</v>
      </c>
      <c r="B108" s="43" t="e">
        <f>'Set #1'!D105</f>
        <v>#N/A</v>
      </c>
      <c r="C108" s="44">
        <f>'Set #1'!B105</f>
        <v>103</v>
      </c>
      <c r="D108" s="43">
        <f>'Set #1'!G105</f>
        <v>0</v>
      </c>
      <c r="E108" s="45">
        <f>'Set #1'!H105</f>
        <v>0</v>
      </c>
      <c r="F108" s="52">
        <f>'Set #2'!A105</f>
        <v>0</v>
      </c>
      <c r="G108" s="53" t="e">
        <f>'Set #2'!D105</f>
        <v>#N/A</v>
      </c>
      <c r="H108" s="54">
        <f>'Set #2'!B105</f>
        <v>103</v>
      </c>
      <c r="I108" s="53">
        <f>'Set #2'!G105</f>
        <v>0</v>
      </c>
      <c r="J108" s="55">
        <f>'Set #2'!H105</f>
        <v>0</v>
      </c>
      <c r="K108" s="62">
        <f>'Set #3'!A105</f>
        <v>0</v>
      </c>
      <c r="L108" s="63" t="e">
        <f>'Set #3'!D105</f>
        <v>#N/A</v>
      </c>
      <c r="M108" s="64">
        <f>'Set #3'!B105</f>
        <v>103</v>
      </c>
      <c r="N108" s="63">
        <f>'Set #3'!G105</f>
        <v>0</v>
      </c>
      <c r="O108" s="65">
        <f>'Set #3'!H105</f>
        <v>0</v>
      </c>
      <c r="P108" s="26">
        <f t="shared" si="12"/>
        <v>0</v>
      </c>
      <c r="Q108" s="25">
        <f t="shared" si="13"/>
        <v>0</v>
      </c>
      <c r="R108" s="25">
        <f t="shared" si="14"/>
        <v>67</v>
      </c>
      <c r="S108" s="83"/>
      <c r="T108" s="18" t="e">
        <f>VLOOKUP($A108,'Contestant Database'!$A$1:$D$349,4,FALSE)</f>
        <v>#N/A</v>
      </c>
      <c r="U108" s="105"/>
      <c r="V108" s="105"/>
    </row>
    <row r="109" spans="1:22" ht="15" hidden="1" customHeight="1">
      <c r="A109" s="42">
        <f>'Set #1'!A106</f>
        <v>0</v>
      </c>
      <c r="B109" s="43" t="e">
        <f>'Set #1'!D106</f>
        <v>#N/A</v>
      </c>
      <c r="C109" s="44">
        <f>'Set #1'!B106</f>
        <v>104</v>
      </c>
      <c r="D109" s="43">
        <f>'Set #1'!G106</f>
        <v>0</v>
      </c>
      <c r="E109" s="45">
        <f>'Set #1'!H106</f>
        <v>0</v>
      </c>
      <c r="F109" s="52">
        <f>'Set #2'!A106</f>
        <v>0</v>
      </c>
      <c r="G109" s="53" t="e">
        <f>'Set #2'!D106</f>
        <v>#N/A</v>
      </c>
      <c r="H109" s="54">
        <f>'Set #2'!B106</f>
        <v>104</v>
      </c>
      <c r="I109" s="53">
        <f>'Set #2'!G106</f>
        <v>0</v>
      </c>
      <c r="J109" s="55">
        <f>'Set #2'!H106</f>
        <v>0</v>
      </c>
      <c r="K109" s="62">
        <f>'Set #3'!A106</f>
        <v>0</v>
      </c>
      <c r="L109" s="63" t="e">
        <f>'Set #3'!D106</f>
        <v>#N/A</v>
      </c>
      <c r="M109" s="64">
        <f>'Set #3'!B106</f>
        <v>104</v>
      </c>
      <c r="N109" s="63">
        <f>'Set #3'!G106</f>
        <v>0</v>
      </c>
      <c r="O109" s="65">
        <f>'Set #3'!H106</f>
        <v>0</v>
      </c>
      <c r="P109" s="26">
        <f t="shared" si="12"/>
        <v>0</v>
      </c>
      <c r="Q109" s="25">
        <f t="shared" si="13"/>
        <v>0</v>
      </c>
      <c r="R109" s="25">
        <f t="shared" si="14"/>
        <v>67</v>
      </c>
      <c r="S109" s="83"/>
      <c r="T109" s="18" t="e">
        <f>VLOOKUP($A109,'Contestant Database'!$A$1:$D$349,4,FALSE)</f>
        <v>#N/A</v>
      </c>
      <c r="U109" s="105"/>
      <c r="V109" s="105"/>
    </row>
    <row r="110" spans="1:22" ht="15" hidden="1" customHeight="1">
      <c r="A110" s="42">
        <f>'Set #1'!A107</f>
        <v>0</v>
      </c>
      <c r="B110" s="43" t="e">
        <f>'Set #1'!D107</f>
        <v>#N/A</v>
      </c>
      <c r="C110" s="44">
        <f>'Set #1'!B107</f>
        <v>105</v>
      </c>
      <c r="D110" s="43">
        <f>'Set #1'!G107</f>
        <v>0</v>
      </c>
      <c r="E110" s="45">
        <f>'Set #1'!H107</f>
        <v>0</v>
      </c>
      <c r="F110" s="52">
        <f>'Set #2'!A107</f>
        <v>0</v>
      </c>
      <c r="G110" s="53" t="e">
        <f>'Set #2'!D107</f>
        <v>#N/A</v>
      </c>
      <c r="H110" s="54">
        <f>'Set #2'!B107</f>
        <v>105</v>
      </c>
      <c r="I110" s="53">
        <f>'Set #2'!G107</f>
        <v>0</v>
      </c>
      <c r="J110" s="55">
        <f>'Set #2'!H107</f>
        <v>0</v>
      </c>
      <c r="K110" s="62">
        <f>'Set #3'!A107</f>
        <v>0</v>
      </c>
      <c r="L110" s="63" t="e">
        <f>'Set #3'!D107</f>
        <v>#N/A</v>
      </c>
      <c r="M110" s="64">
        <f>'Set #3'!B107</f>
        <v>105</v>
      </c>
      <c r="N110" s="63">
        <f>'Set #3'!G107</f>
        <v>0</v>
      </c>
      <c r="O110" s="65">
        <f>'Set #3'!H107</f>
        <v>0</v>
      </c>
      <c r="P110" s="26">
        <f t="shared" si="12"/>
        <v>0</v>
      </c>
      <c r="Q110" s="25">
        <f t="shared" si="13"/>
        <v>0</v>
      </c>
      <c r="R110" s="25">
        <f t="shared" si="14"/>
        <v>67</v>
      </c>
      <c r="S110" s="83"/>
      <c r="T110" s="18" t="e">
        <f>VLOOKUP($A110,'Contestant Database'!$A$1:$D$349,4,FALSE)</f>
        <v>#N/A</v>
      </c>
      <c r="U110" s="105"/>
      <c r="V110" s="105"/>
    </row>
    <row r="111" spans="1:22" ht="15" hidden="1" customHeight="1">
      <c r="A111" s="42">
        <f>'Set #1'!A108</f>
        <v>0</v>
      </c>
      <c r="B111" s="43" t="e">
        <f>'Set #1'!D108</f>
        <v>#N/A</v>
      </c>
      <c r="C111" s="44">
        <f>'Set #1'!B108</f>
        <v>106</v>
      </c>
      <c r="D111" s="43">
        <f>'Set #1'!G108</f>
        <v>0</v>
      </c>
      <c r="E111" s="45">
        <f>'Set #1'!H108</f>
        <v>0</v>
      </c>
      <c r="F111" s="52">
        <f>'Set #2'!A108</f>
        <v>0</v>
      </c>
      <c r="G111" s="53" t="e">
        <f>'Set #2'!D108</f>
        <v>#N/A</v>
      </c>
      <c r="H111" s="54">
        <f>'Set #2'!B108</f>
        <v>106</v>
      </c>
      <c r="I111" s="53">
        <f>'Set #2'!G108</f>
        <v>0</v>
      </c>
      <c r="J111" s="55">
        <f>'Set #2'!H108</f>
        <v>0</v>
      </c>
      <c r="K111" s="62">
        <f>'Set #3'!A108</f>
        <v>0</v>
      </c>
      <c r="L111" s="63" t="e">
        <f>'Set #3'!D108</f>
        <v>#N/A</v>
      </c>
      <c r="M111" s="64">
        <f>'Set #3'!B108</f>
        <v>106</v>
      </c>
      <c r="N111" s="63">
        <f>'Set #3'!G108</f>
        <v>0</v>
      </c>
      <c r="O111" s="65">
        <f>'Set #3'!H108</f>
        <v>0</v>
      </c>
      <c r="P111" s="26">
        <f t="shared" si="12"/>
        <v>0</v>
      </c>
      <c r="Q111" s="25">
        <f t="shared" si="13"/>
        <v>0</v>
      </c>
      <c r="R111" s="25">
        <f t="shared" si="14"/>
        <v>67</v>
      </c>
      <c r="S111" s="83"/>
      <c r="T111" s="18" t="e">
        <f>VLOOKUP($A111,'Contestant Database'!$A$1:$D$349,4,FALSE)</f>
        <v>#N/A</v>
      </c>
      <c r="U111" s="105"/>
      <c r="V111" s="105"/>
    </row>
    <row r="112" spans="1:22" ht="15" hidden="1" customHeight="1">
      <c r="A112" s="42">
        <f>'Set #1'!A109</f>
        <v>0</v>
      </c>
      <c r="B112" s="43" t="e">
        <f>'Set #1'!D109</f>
        <v>#N/A</v>
      </c>
      <c r="C112" s="44">
        <f>'Set #1'!B109</f>
        <v>107</v>
      </c>
      <c r="D112" s="43">
        <f>'Set #1'!G109</f>
        <v>0</v>
      </c>
      <c r="E112" s="45">
        <f>'Set #1'!H109</f>
        <v>0</v>
      </c>
      <c r="F112" s="52">
        <f>'Set #2'!A109</f>
        <v>0</v>
      </c>
      <c r="G112" s="53" t="e">
        <f>'Set #2'!D109</f>
        <v>#N/A</v>
      </c>
      <c r="H112" s="54">
        <f>'Set #2'!B109</f>
        <v>107</v>
      </c>
      <c r="I112" s="53">
        <f>'Set #2'!G109</f>
        <v>0</v>
      </c>
      <c r="J112" s="55">
        <f>'Set #2'!H109</f>
        <v>0</v>
      </c>
      <c r="K112" s="62">
        <f>'Set #3'!A109</f>
        <v>0</v>
      </c>
      <c r="L112" s="63" t="e">
        <f>'Set #3'!D109</f>
        <v>#N/A</v>
      </c>
      <c r="M112" s="64">
        <f>'Set #3'!B109</f>
        <v>107</v>
      </c>
      <c r="N112" s="63">
        <f>'Set #3'!G109</f>
        <v>0</v>
      </c>
      <c r="O112" s="65">
        <f>'Set #3'!H109</f>
        <v>0</v>
      </c>
      <c r="P112" s="26">
        <f t="shared" si="12"/>
        <v>0</v>
      </c>
      <c r="Q112" s="25">
        <f t="shared" si="13"/>
        <v>0</v>
      </c>
      <c r="R112" s="25">
        <f t="shared" si="14"/>
        <v>67</v>
      </c>
      <c r="S112" s="83"/>
      <c r="T112" s="18" t="e">
        <f>VLOOKUP($A112,'Contestant Database'!$A$1:$D$349,4,FALSE)</f>
        <v>#N/A</v>
      </c>
      <c r="U112" s="105"/>
      <c r="V112" s="105"/>
    </row>
    <row r="113" spans="1:22" ht="15" hidden="1" customHeight="1">
      <c r="A113" s="42">
        <f>'Set #1'!A110</f>
        <v>0</v>
      </c>
      <c r="B113" s="43" t="e">
        <f>'Set #1'!D110</f>
        <v>#N/A</v>
      </c>
      <c r="C113" s="44">
        <f>'Set #1'!B110</f>
        <v>108</v>
      </c>
      <c r="D113" s="43">
        <f>'Set #1'!G110</f>
        <v>0</v>
      </c>
      <c r="E113" s="45">
        <f>'Set #1'!H110</f>
        <v>0</v>
      </c>
      <c r="F113" s="52">
        <f>'Set #2'!A110</f>
        <v>0</v>
      </c>
      <c r="G113" s="53" t="e">
        <f>'Set #2'!D110</f>
        <v>#N/A</v>
      </c>
      <c r="H113" s="54">
        <f>'Set #2'!B110</f>
        <v>108</v>
      </c>
      <c r="I113" s="53">
        <f>'Set #2'!G110</f>
        <v>0</v>
      </c>
      <c r="J113" s="55">
        <f>'Set #2'!H110</f>
        <v>0</v>
      </c>
      <c r="K113" s="62">
        <f>'Set #3'!A110</f>
        <v>0</v>
      </c>
      <c r="L113" s="63" t="e">
        <f>'Set #3'!D110</f>
        <v>#N/A</v>
      </c>
      <c r="M113" s="64">
        <f>'Set #3'!B110</f>
        <v>108</v>
      </c>
      <c r="N113" s="63">
        <f>'Set #3'!G110</f>
        <v>0</v>
      </c>
      <c r="O113" s="65">
        <f>'Set #3'!H110</f>
        <v>0</v>
      </c>
      <c r="P113" s="26">
        <f t="shared" si="12"/>
        <v>0</v>
      </c>
      <c r="Q113" s="25">
        <f t="shared" si="13"/>
        <v>0</v>
      </c>
      <c r="R113" s="25">
        <f t="shared" si="14"/>
        <v>67</v>
      </c>
      <c r="S113" s="83"/>
      <c r="T113" s="18" t="e">
        <f>VLOOKUP($A113,'Contestant Database'!$A$1:$D$349,4,FALSE)</f>
        <v>#N/A</v>
      </c>
      <c r="U113" s="105"/>
      <c r="V113" s="105"/>
    </row>
    <row r="114" spans="1:22" ht="15" hidden="1" customHeight="1">
      <c r="A114" s="42">
        <f>'Set #1'!A111</f>
        <v>0</v>
      </c>
      <c r="B114" s="43" t="e">
        <f>'Set #1'!D111</f>
        <v>#N/A</v>
      </c>
      <c r="C114" s="44">
        <f>'Set #1'!B111</f>
        <v>109</v>
      </c>
      <c r="D114" s="43">
        <f>'Set #1'!G111</f>
        <v>0</v>
      </c>
      <c r="E114" s="45">
        <f>'Set #1'!H111</f>
        <v>0</v>
      </c>
      <c r="F114" s="52">
        <f>'Set #2'!A111</f>
        <v>0</v>
      </c>
      <c r="G114" s="53" t="e">
        <f>'Set #2'!D111</f>
        <v>#N/A</v>
      </c>
      <c r="H114" s="54">
        <f>'Set #2'!B111</f>
        <v>109</v>
      </c>
      <c r="I114" s="53">
        <f>'Set #2'!G111</f>
        <v>0</v>
      </c>
      <c r="J114" s="55">
        <f>'Set #2'!H111</f>
        <v>0</v>
      </c>
      <c r="K114" s="62">
        <f>'Set #3'!A111</f>
        <v>0</v>
      </c>
      <c r="L114" s="63" t="e">
        <f>'Set #3'!D111</f>
        <v>#N/A</v>
      </c>
      <c r="M114" s="64">
        <f>'Set #3'!B111</f>
        <v>109</v>
      </c>
      <c r="N114" s="63">
        <f>'Set #3'!G111</f>
        <v>0</v>
      </c>
      <c r="O114" s="65">
        <f>'Set #3'!H111</f>
        <v>0</v>
      </c>
      <c r="P114" s="26">
        <f t="shared" si="12"/>
        <v>0</v>
      </c>
      <c r="Q114" s="25">
        <f t="shared" si="13"/>
        <v>0</v>
      </c>
      <c r="R114" s="25">
        <f t="shared" si="14"/>
        <v>67</v>
      </c>
      <c r="S114" s="83"/>
      <c r="T114" s="18" t="e">
        <f>VLOOKUP($A114,'Contestant Database'!$A$1:$D$349,4,FALSE)</f>
        <v>#N/A</v>
      </c>
      <c r="U114" s="105"/>
      <c r="V114" s="105"/>
    </row>
    <row r="115" spans="1:22" ht="15" hidden="1" customHeight="1">
      <c r="A115" s="42">
        <f>'Set #1'!A112</f>
        <v>0</v>
      </c>
      <c r="B115" s="43" t="e">
        <f>'Set #1'!D112</f>
        <v>#N/A</v>
      </c>
      <c r="C115" s="44">
        <f>'Set #1'!B112</f>
        <v>110</v>
      </c>
      <c r="D115" s="43">
        <f>'Set #1'!G112</f>
        <v>0</v>
      </c>
      <c r="E115" s="45">
        <f>'Set #1'!H112</f>
        <v>0</v>
      </c>
      <c r="F115" s="52">
        <f>'Set #2'!A112</f>
        <v>0</v>
      </c>
      <c r="G115" s="53" t="e">
        <f>'Set #2'!D112</f>
        <v>#N/A</v>
      </c>
      <c r="H115" s="54">
        <f>'Set #2'!B112</f>
        <v>110</v>
      </c>
      <c r="I115" s="53">
        <f>'Set #2'!G112</f>
        <v>0</v>
      </c>
      <c r="J115" s="55">
        <f>'Set #2'!H112</f>
        <v>0</v>
      </c>
      <c r="K115" s="62">
        <f>'Set #3'!A112</f>
        <v>0</v>
      </c>
      <c r="L115" s="63" t="e">
        <f>'Set #3'!D112</f>
        <v>#N/A</v>
      </c>
      <c r="M115" s="64">
        <f>'Set #3'!B112</f>
        <v>110</v>
      </c>
      <c r="N115" s="63">
        <f>'Set #3'!G112</f>
        <v>0</v>
      </c>
      <c r="O115" s="65">
        <f>'Set #3'!H112</f>
        <v>0</v>
      </c>
      <c r="P115" s="26">
        <f t="shared" si="12"/>
        <v>0</v>
      </c>
      <c r="Q115" s="25">
        <f t="shared" si="13"/>
        <v>0</v>
      </c>
      <c r="R115" s="25">
        <f t="shared" si="14"/>
        <v>67</v>
      </c>
      <c r="S115" s="83"/>
      <c r="T115" s="18" t="e">
        <f>VLOOKUP($A115,'Contestant Database'!$A$1:$D$349,4,FALSE)</f>
        <v>#N/A</v>
      </c>
      <c r="U115" s="105"/>
      <c r="V115" s="105"/>
    </row>
    <row r="116" spans="1:22" ht="15" hidden="1" customHeight="1">
      <c r="A116" s="42">
        <f>'Set #1'!A113</f>
        <v>0</v>
      </c>
      <c r="B116" s="43" t="e">
        <f>'Set #1'!D113</f>
        <v>#N/A</v>
      </c>
      <c r="C116" s="44">
        <f>'Set #1'!B113</f>
        <v>111</v>
      </c>
      <c r="D116" s="43">
        <f>'Set #1'!G113</f>
        <v>0</v>
      </c>
      <c r="E116" s="45">
        <f>'Set #1'!H113</f>
        <v>0</v>
      </c>
      <c r="F116" s="52">
        <f>'Set #2'!A113</f>
        <v>0</v>
      </c>
      <c r="G116" s="53" t="e">
        <f>'Set #2'!D113</f>
        <v>#N/A</v>
      </c>
      <c r="H116" s="54">
        <f>'Set #2'!B113</f>
        <v>111</v>
      </c>
      <c r="I116" s="53">
        <f>'Set #2'!G113</f>
        <v>0</v>
      </c>
      <c r="J116" s="55">
        <f>'Set #2'!H113</f>
        <v>0</v>
      </c>
      <c r="K116" s="62">
        <f>'Set #3'!A113</f>
        <v>0</v>
      </c>
      <c r="L116" s="63" t="e">
        <f>'Set #3'!D113</f>
        <v>#N/A</v>
      </c>
      <c r="M116" s="64">
        <f>'Set #3'!B113</f>
        <v>111</v>
      </c>
      <c r="N116" s="63">
        <f>'Set #3'!G113</f>
        <v>0</v>
      </c>
      <c r="O116" s="65">
        <f>'Set #3'!H113</f>
        <v>0</v>
      </c>
      <c r="P116" s="26">
        <f t="shared" si="12"/>
        <v>0</v>
      </c>
      <c r="Q116" s="25">
        <f t="shared" si="13"/>
        <v>0</v>
      </c>
      <c r="R116" s="25">
        <f t="shared" si="14"/>
        <v>67</v>
      </c>
      <c r="S116" s="83"/>
      <c r="T116" s="18" t="e">
        <f>VLOOKUP($A116,'Contestant Database'!$A$1:$D$349,4,FALSE)</f>
        <v>#N/A</v>
      </c>
      <c r="U116" s="105"/>
      <c r="V116" s="105"/>
    </row>
    <row r="117" spans="1:22" ht="15" hidden="1" customHeight="1">
      <c r="A117" s="42">
        <f>'Set #1'!A114</f>
        <v>0</v>
      </c>
      <c r="B117" s="43" t="e">
        <f>'Set #1'!D114</f>
        <v>#N/A</v>
      </c>
      <c r="C117" s="44">
        <f>'Set #1'!B114</f>
        <v>112</v>
      </c>
      <c r="D117" s="43">
        <f>'Set #1'!G114</f>
        <v>0</v>
      </c>
      <c r="E117" s="45">
        <f>'Set #1'!H114</f>
        <v>0</v>
      </c>
      <c r="F117" s="52">
        <f>'Set #2'!A114</f>
        <v>0</v>
      </c>
      <c r="G117" s="53" t="e">
        <f>'Set #2'!D114</f>
        <v>#N/A</v>
      </c>
      <c r="H117" s="54">
        <f>'Set #2'!B114</f>
        <v>112</v>
      </c>
      <c r="I117" s="53">
        <f>'Set #2'!G114</f>
        <v>0</v>
      </c>
      <c r="J117" s="55">
        <f>'Set #2'!H114</f>
        <v>0</v>
      </c>
      <c r="K117" s="62">
        <f>'Set #3'!A114</f>
        <v>0</v>
      </c>
      <c r="L117" s="63" t="e">
        <f>'Set #3'!D114</f>
        <v>#N/A</v>
      </c>
      <c r="M117" s="64">
        <f>'Set #3'!B114</f>
        <v>112</v>
      </c>
      <c r="N117" s="63">
        <f>'Set #3'!G114</f>
        <v>0</v>
      </c>
      <c r="O117" s="65">
        <f>'Set #3'!H114</f>
        <v>0</v>
      </c>
      <c r="P117" s="26">
        <f t="shared" si="12"/>
        <v>0</v>
      </c>
      <c r="Q117" s="25">
        <f t="shared" si="13"/>
        <v>0</v>
      </c>
      <c r="R117" s="25">
        <f t="shared" si="14"/>
        <v>67</v>
      </c>
      <c r="S117" s="83"/>
      <c r="T117" s="18" t="e">
        <f>VLOOKUP($A117,'Contestant Database'!$A$1:$D$349,4,FALSE)</f>
        <v>#N/A</v>
      </c>
      <c r="U117" s="105"/>
      <c r="V117" s="105"/>
    </row>
    <row r="118" spans="1:22" ht="15" hidden="1" customHeight="1">
      <c r="A118" s="42">
        <f>'Set #1'!A115</f>
        <v>0</v>
      </c>
      <c r="B118" s="43" t="e">
        <f>'Set #1'!D115</f>
        <v>#N/A</v>
      </c>
      <c r="C118" s="44">
        <f>'Set #1'!B115</f>
        <v>113</v>
      </c>
      <c r="D118" s="43">
        <f>'Set #1'!G115</f>
        <v>0</v>
      </c>
      <c r="E118" s="45">
        <f>'Set #1'!H115</f>
        <v>0</v>
      </c>
      <c r="F118" s="52">
        <f>'Set #2'!A115</f>
        <v>0</v>
      </c>
      <c r="G118" s="53" t="e">
        <f>'Set #2'!D115</f>
        <v>#N/A</v>
      </c>
      <c r="H118" s="54">
        <f>'Set #2'!B115</f>
        <v>113</v>
      </c>
      <c r="I118" s="53">
        <f>'Set #2'!G115</f>
        <v>0</v>
      </c>
      <c r="J118" s="55">
        <f>'Set #2'!H115</f>
        <v>0</v>
      </c>
      <c r="K118" s="62">
        <f>'Set #3'!A115</f>
        <v>0</v>
      </c>
      <c r="L118" s="63" t="e">
        <f>'Set #3'!D115</f>
        <v>#N/A</v>
      </c>
      <c r="M118" s="64">
        <f>'Set #3'!B115</f>
        <v>113</v>
      </c>
      <c r="N118" s="63">
        <f>'Set #3'!G115</f>
        <v>0</v>
      </c>
      <c r="O118" s="65">
        <f>'Set #3'!H115</f>
        <v>0</v>
      </c>
      <c r="P118" s="26">
        <f t="shared" si="12"/>
        <v>0</v>
      </c>
      <c r="Q118" s="25">
        <f t="shared" si="13"/>
        <v>0</v>
      </c>
      <c r="R118" s="25">
        <f t="shared" si="14"/>
        <v>67</v>
      </c>
      <c r="S118" s="83"/>
      <c r="T118" s="18" t="e">
        <f>VLOOKUP($A118,'Contestant Database'!$A$1:$D$349,4,FALSE)</f>
        <v>#N/A</v>
      </c>
      <c r="U118" s="105"/>
      <c r="V118" s="105"/>
    </row>
    <row r="119" spans="1:22" ht="15" hidden="1" customHeight="1">
      <c r="A119" s="42">
        <f>'Set #1'!A116</f>
        <v>0</v>
      </c>
      <c r="B119" s="43" t="e">
        <f>'Set #1'!D116</f>
        <v>#N/A</v>
      </c>
      <c r="C119" s="44">
        <f>'Set #1'!B116</f>
        <v>114</v>
      </c>
      <c r="D119" s="43">
        <f>'Set #1'!G116</f>
        <v>0</v>
      </c>
      <c r="E119" s="45">
        <f>'Set #1'!H116</f>
        <v>0</v>
      </c>
      <c r="F119" s="52">
        <f>'Set #2'!A116</f>
        <v>0</v>
      </c>
      <c r="G119" s="53" t="e">
        <f>'Set #2'!D116</f>
        <v>#N/A</v>
      </c>
      <c r="H119" s="54">
        <f>'Set #2'!B116</f>
        <v>114</v>
      </c>
      <c r="I119" s="53">
        <f>'Set #2'!G116</f>
        <v>0</v>
      </c>
      <c r="J119" s="55">
        <f>'Set #2'!H116</f>
        <v>0</v>
      </c>
      <c r="K119" s="62">
        <f>'Set #3'!A116</f>
        <v>0</v>
      </c>
      <c r="L119" s="63" t="e">
        <f>'Set #3'!D116</f>
        <v>#N/A</v>
      </c>
      <c r="M119" s="64">
        <f>'Set #3'!B116</f>
        <v>114</v>
      </c>
      <c r="N119" s="63">
        <f>'Set #3'!G116</f>
        <v>0</v>
      </c>
      <c r="O119" s="65">
        <f>'Set #3'!H116</f>
        <v>0</v>
      </c>
      <c r="P119" s="26">
        <f t="shared" si="12"/>
        <v>0</v>
      </c>
      <c r="Q119" s="25">
        <f t="shared" si="13"/>
        <v>0</v>
      </c>
      <c r="R119" s="25">
        <f t="shared" si="14"/>
        <v>67</v>
      </c>
      <c r="S119" s="83"/>
      <c r="T119" s="18" t="e">
        <f>VLOOKUP($A119,'Contestant Database'!$A$1:$D$349,4,FALSE)</f>
        <v>#N/A</v>
      </c>
      <c r="U119" s="105"/>
      <c r="V119" s="105"/>
    </row>
    <row r="120" spans="1:22" ht="15" hidden="1" customHeight="1">
      <c r="A120" s="42">
        <f>'Set #1'!A117</f>
        <v>0</v>
      </c>
      <c r="B120" s="43" t="e">
        <f>'Set #1'!D117</f>
        <v>#N/A</v>
      </c>
      <c r="C120" s="44">
        <f>'Set #1'!B117</f>
        <v>115</v>
      </c>
      <c r="D120" s="43">
        <f>'Set #1'!G117</f>
        <v>0</v>
      </c>
      <c r="E120" s="45">
        <f>'Set #1'!H117</f>
        <v>0</v>
      </c>
      <c r="F120" s="52">
        <f>'Set #2'!A117</f>
        <v>0</v>
      </c>
      <c r="G120" s="53" t="e">
        <f>'Set #2'!D117</f>
        <v>#N/A</v>
      </c>
      <c r="H120" s="54">
        <f>'Set #2'!B117</f>
        <v>115</v>
      </c>
      <c r="I120" s="53">
        <f>'Set #2'!G117</f>
        <v>0</v>
      </c>
      <c r="J120" s="55">
        <f>'Set #2'!H117</f>
        <v>0</v>
      </c>
      <c r="K120" s="62">
        <f>'Set #3'!A117</f>
        <v>0</v>
      </c>
      <c r="L120" s="63" t="e">
        <f>'Set #3'!D117</f>
        <v>#N/A</v>
      </c>
      <c r="M120" s="64">
        <f>'Set #3'!B117</f>
        <v>115</v>
      </c>
      <c r="N120" s="63">
        <f>'Set #3'!G117</f>
        <v>0</v>
      </c>
      <c r="O120" s="65">
        <f>'Set #3'!H117</f>
        <v>0</v>
      </c>
      <c r="P120" s="26">
        <f t="shared" si="12"/>
        <v>0</v>
      </c>
      <c r="Q120" s="25">
        <f t="shared" si="13"/>
        <v>0</v>
      </c>
      <c r="R120" s="25">
        <f t="shared" si="14"/>
        <v>67</v>
      </c>
      <c r="S120" s="83"/>
      <c r="T120" s="18" t="e">
        <f>VLOOKUP($A120,'Contestant Database'!$A$1:$D$349,4,FALSE)</f>
        <v>#N/A</v>
      </c>
      <c r="U120" s="105"/>
      <c r="V120" s="105"/>
    </row>
    <row r="121" spans="1:22" ht="15" hidden="1" customHeight="1">
      <c r="A121" s="42">
        <f>'Set #1'!A118</f>
        <v>0</v>
      </c>
      <c r="B121" s="43" t="e">
        <f>'Set #1'!D118</f>
        <v>#N/A</v>
      </c>
      <c r="C121" s="44">
        <f>'Set #1'!B118</f>
        <v>116</v>
      </c>
      <c r="D121" s="43">
        <f>'Set #1'!G118</f>
        <v>0</v>
      </c>
      <c r="E121" s="45">
        <f>'Set #1'!H118</f>
        <v>0</v>
      </c>
      <c r="F121" s="52">
        <f>'Set #2'!A118</f>
        <v>0</v>
      </c>
      <c r="G121" s="53" t="e">
        <f>'Set #2'!D118</f>
        <v>#N/A</v>
      </c>
      <c r="H121" s="54">
        <f>'Set #2'!B118</f>
        <v>116</v>
      </c>
      <c r="I121" s="53">
        <f>'Set #2'!G118</f>
        <v>0</v>
      </c>
      <c r="J121" s="55">
        <f>'Set #2'!H118</f>
        <v>0</v>
      </c>
      <c r="K121" s="62">
        <f>'Set #3'!A118</f>
        <v>0</v>
      </c>
      <c r="L121" s="63" t="e">
        <f>'Set #3'!D118</f>
        <v>#N/A</v>
      </c>
      <c r="M121" s="64">
        <f>'Set #3'!B118</f>
        <v>116</v>
      </c>
      <c r="N121" s="63">
        <f>'Set #3'!G118</f>
        <v>0</v>
      </c>
      <c r="O121" s="65">
        <f>'Set #3'!H118</f>
        <v>0</v>
      </c>
      <c r="P121" s="26">
        <f t="shared" si="12"/>
        <v>0</v>
      </c>
      <c r="Q121" s="25">
        <f t="shared" si="13"/>
        <v>0</v>
      </c>
      <c r="R121" s="25">
        <f t="shared" si="14"/>
        <v>67</v>
      </c>
      <c r="S121" s="83"/>
      <c r="T121" s="18" t="e">
        <f>VLOOKUP($A121,'Contestant Database'!$A$1:$D$349,4,FALSE)</f>
        <v>#N/A</v>
      </c>
      <c r="U121" s="105"/>
      <c r="V121" s="105"/>
    </row>
    <row r="122" spans="1:22" ht="15" hidden="1" customHeight="1">
      <c r="A122" s="42">
        <f>'Set #1'!A119</f>
        <v>0</v>
      </c>
      <c r="B122" s="43" t="e">
        <f>'Set #1'!D119</f>
        <v>#N/A</v>
      </c>
      <c r="C122" s="44">
        <f>'Set #1'!B119</f>
        <v>117</v>
      </c>
      <c r="D122" s="43">
        <f>'Set #1'!G119</f>
        <v>0</v>
      </c>
      <c r="E122" s="45">
        <f>'Set #1'!H119</f>
        <v>0</v>
      </c>
      <c r="F122" s="52">
        <f>'Set #2'!A119</f>
        <v>0</v>
      </c>
      <c r="G122" s="53" t="e">
        <f>'Set #2'!D119</f>
        <v>#N/A</v>
      </c>
      <c r="H122" s="54">
        <f>'Set #2'!B119</f>
        <v>117</v>
      </c>
      <c r="I122" s="53">
        <f>'Set #2'!G119</f>
        <v>0</v>
      </c>
      <c r="J122" s="55">
        <f>'Set #2'!H119</f>
        <v>0</v>
      </c>
      <c r="K122" s="62">
        <f>'Set #3'!A119</f>
        <v>0</v>
      </c>
      <c r="L122" s="63" t="e">
        <f>'Set #3'!D119</f>
        <v>#N/A</v>
      </c>
      <c r="M122" s="64">
        <f>'Set #3'!B119</f>
        <v>117</v>
      </c>
      <c r="N122" s="63">
        <f>'Set #3'!G119</f>
        <v>0</v>
      </c>
      <c r="O122" s="65">
        <f>'Set #3'!H119</f>
        <v>0</v>
      </c>
      <c r="P122" s="26">
        <f t="shared" si="12"/>
        <v>0</v>
      </c>
      <c r="Q122" s="25">
        <f t="shared" si="13"/>
        <v>0</v>
      </c>
      <c r="R122" s="25">
        <f t="shared" si="14"/>
        <v>67</v>
      </c>
      <c r="S122" s="83"/>
      <c r="T122" s="18" t="e">
        <f>VLOOKUP($A122,'Contestant Database'!$A$1:$D$349,4,FALSE)</f>
        <v>#N/A</v>
      </c>
      <c r="U122" s="105"/>
      <c r="V122" s="105"/>
    </row>
    <row r="123" spans="1:22" ht="15" hidden="1" customHeight="1">
      <c r="A123" s="42">
        <f>'Set #1'!A120</f>
        <v>0</v>
      </c>
      <c r="B123" s="43" t="e">
        <f>'Set #1'!D120</f>
        <v>#N/A</v>
      </c>
      <c r="C123" s="44">
        <f>'Set #1'!B120</f>
        <v>118</v>
      </c>
      <c r="D123" s="43">
        <f>'Set #1'!G120</f>
        <v>0</v>
      </c>
      <c r="E123" s="45">
        <f>'Set #1'!H120</f>
        <v>0</v>
      </c>
      <c r="F123" s="52">
        <f>'Set #2'!A120</f>
        <v>0</v>
      </c>
      <c r="G123" s="53" t="e">
        <f>'Set #2'!D120</f>
        <v>#N/A</v>
      </c>
      <c r="H123" s="54">
        <f>'Set #2'!B120</f>
        <v>118</v>
      </c>
      <c r="I123" s="53">
        <f>'Set #2'!G120</f>
        <v>0</v>
      </c>
      <c r="J123" s="55">
        <f>'Set #2'!H120</f>
        <v>0</v>
      </c>
      <c r="K123" s="62">
        <f>'Set #3'!A120</f>
        <v>0</v>
      </c>
      <c r="L123" s="63" t="e">
        <f>'Set #3'!D120</f>
        <v>#N/A</v>
      </c>
      <c r="M123" s="64">
        <f>'Set #3'!B120</f>
        <v>118</v>
      </c>
      <c r="N123" s="63">
        <f>'Set #3'!G120</f>
        <v>0</v>
      </c>
      <c r="O123" s="65">
        <f>'Set #3'!H120</f>
        <v>0</v>
      </c>
      <c r="P123" s="26">
        <f t="shared" si="12"/>
        <v>0</v>
      </c>
      <c r="Q123" s="25">
        <f t="shared" si="13"/>
        <v>0</v>
      </c>
      <c r="R123" s="25">
        <f t="shared" si="14"/>
        <v>67</v>
      </c>
      <c r="S123" s="83"/>
      <c r="T123" s="18" t="e">
        <f>VLOOKUP($A123,'Contestant Database'!$A$1:$D$349,4,FALSE)</f>
        <v>#N/A</v>
      </c>
      <c r="U123" s="105"/>
      <c r="V123" s="105"/>
    </row>
    <row r="124" spans="1:22" ht="15" hidden="1" customHeight="1">
      <c r="A124" s="42">
        <f>'Set #1'!A121</f>
        <v>0</v>
      </c>
      <c r="B124" s="43" t="e">
        <f>'Set #1'!D121</f>
        <v>#N/A</v>
      </c>
      <c r="C124" s="44">
        <f>'Set #1'!B121</f>
        <v>119</v>
      </c>
      <c r="D124" s="43">
        <f>'Set #1'!G121</f>
        <v>0</v>
      </c>
      <c r="E124" s="45">
        <f>'Set #1'!H121</f>
        <v>0</v>
      </c>
      <c r="F124" s="52">
        <f>'Set #2'!A121</f>
        <v>0</v>
      </c>
      <c r="G124" s="53" t="e">
        <f>'Set #2'!D121</f>
        <v>#N/A</v>
      </c>
      <c r="H124" s="54">
        <f>'Set #2'!B121</f>
        <v>119</v>
      </c>
      <c r="I124" s="53">
        <f>'Set #2'!G121</f>
        <v>0</v>
      </c>
      <c r="J124" s="55">
        <f>'Set #2'!H121</f>
        <v>0</v>
      </c>
      <c r="K124" s="62">
        <f>'Set #3'!A121</f>
        <v>0</v>
      </c>
      <c r="L124" s="63" t="e">
        <f>'Set #3'!D121</f>
        <v>#N/A</v>
      </c>
      <c r="M124" s="64">
        <f>'Set #3'!B121</f>
        <v>119</v>
      </c>
      <c r="N124" s="63">
        <f>'Set #3'!G121</f>
        <v>0</v>
      </c>
      <c r="O124" s="65">
        <f>'Set #3'!H121</f>
        <v>0</v>
      </c>
      <c r="P124" s="26">
        <f t="shared" si="12"/>
        <v>0</v>
      </c>
      <c r="Q124" s="25">
        <f t="shared" si="13"/>
        <v>0</v>
      </c>
      <c r="R124" s="25">
        <f t="shared" si="14"/>
        <v>67</v>
      </c>
      <c r="S124" s="83"/>
      <c r="T124" s="18" t="e">
        <f>VLOOKUP($A124,'Contestant Database'!$A$1:$D$349,4,FALSE)</f>
        <v>#N/A</v>
      </c>
      <c r="U124" s="105"/>
      <c r="V124" s="105"/>
    </row>
    <row r="125" spans="1:22" ht="15" hidden="1" customHeight="1">
      <c r="A125" s="42">
        <f>'Set #1'!A122</f>
        <v>0</v>
      </c>
      <c r="B125" s="43" t="e">
        <f>'Set #1'!D122</f>
        <v>#N/A</v>
      </c>
      <c r="C125" s="44">
        <f>'Set #1'!B122</f>
        <v>120</v>
      </c>
      <c r="D125" s="43">
        <f>'Set #1'!G122</f>
        <v>0</v>
      </c>
      <c r="E125" s="45">
        <f>'Set #1'!H122</f>
        <v>0</v>
      </c>
      <c r="F125" s="52">
        <f>'Set #2'!A122</f>
        <v>0</v>
      </c>
      <c r="G125" s="53" t="e">
        <f>'Set #2'!D122</f>
        <v>#N/A</v>
      </c>
      <c r="H125" s="54">
        <f>'Set #2'!B122</f>
        <v>120</v>
      </c>
      <c r="I125" s="53">
        <f>'Set #2'!G122</f>
        <v>0</v>
      </c>
      <c r="J125" s="55">
        <f>'Set #2'!H122</f>
        <v>0</v>
      </c>
      <c r="K125" s="62">
        <f>'Set #3'!A122</f>
        <v>0</v>
      </c>
      <c r="L125" s="63" t="e">
        <f>'Set #3'!D122</f>
        <v>#N/A</v>
      </c>
      <c r="M125" s="64">
        <f>'Set #3'!B122</f>
        <v>120</v>
      </c>
      <c r="N125" s="63">
        <f>'Set #3'!G122</f>
        <v>0</v>
      </c>
      <c r="O125" s="65">
        <f>'Set #3'!H122</f>
        <v>0</v>
      </c>
      <c r="P125" s="26">
        <f t="shared" si="12"/>
        <v>0</v>
      </c>
      <c r="Q125" s="25">
        <f t="shared" si="13"/>
        <v>0</v>
      </c>
      <c r="R125" s="25">
        <f t="shared" si="14"/>
        <v>67</v>
      </c>
      <c r="S125" s="83"/>
      <c r="T125" s="18" t="e">
        <f>VLOOKUP($A125,'Contestant Database'!$A$1:$D$349,4,FALSE)</f>
        <v>#N/A</v>
      </c>
      <c r="U125" s="105"/>
      <c r="V125" s="105"/>
    </row>
    <row r="126" spans="1:22" ht="15" hidden="1" customHeight="1">
      <c r="A126" s="42">
        <f>'Set #1'!A123</f>
        <v>0</v>
      </c>
      <c r="B126" s="43" t="e">
        <f>'Set #1'!D123</f>
        <v>#N/A</v>
      </c>
      <c r="C126" s="44">
        <f>'Set #1'!B123</f>
        <v>121</v>
      </c>
      <c r="D126" s="43">
        <f>'Set #1'!G123</f>
        <v>0</v>
      </c>
      <c r="E126" s="45">
        <f>'Set #1'!H123</f>
        <v>0</v>
      </c>
      <c r="F126" s="52">
        <f>'Set #2'!A123</f>
        <v>0</v>
      </c>
      <c r="G126" s="53" t="e">
        <f>'Set #2'!D123</f>
        <v>#N/A</v>
      </c>
      <c r="H126" s="54">
        <f>'Set #2'!B123</f>
        <v>121</v>
      </c>
      <c r="I126" s="53">
        <f>'Set #2'!G123</f>
        <v>0</v>
      </c>
      <c r="J126" s="55">
        <f>'Set #2'!H123</f>
        <v>0</v>
      </c>
      <c r="K126" s="62">
        <f>'Set #3'!A123</f>
        <v>0</v>
      </c>
      <c r="L126" s="63" t="e">
        <f>'Set #3'!D123</f>
        <v>#N/A</v>
      </c>
      <c r="M126" s="64">
        <f>'Set #3'!B123</f>
        <v>121</v>
      </c>
      <c r="N126" s="63">
        <f>'Set #3'!G123</f>
        <v>0</v>
      </c>
      <c r="O126" s="65">
        <f>'Set #3'!H123</f>
        <v>0</v>
      </c>
      <c r="P126" s="26">
        <f t="shared" si="12"/>
        <v>0</v>
      </c>
      <c r="Q126" s="25">
        <f t="shared" si="13"/>
        <v>0</v>
      </c>
      <c r="R126" s="25">
        <f t="shared" si="14"/>
        <v>67</v>
      </c>
      <c r="S126" s="83"/>
      <c r="T126" s="18" t="e">
        <f>VLOOKUP($A126,'Contestant Database'!$A$1:$D$349,4,FALSE)</f>
        <v>#N/A</v>
      </c>
      <c r="U126" s="105"/>
      <c r="V126" s="105"/>
    </row>
    <row r="127" spans="1:22" ht="15" hidden="1" customHeight="1">
      <c r="A127" s="42">
        <f>'Set #1'!A124</f>
        <v>0</v>
      </c>
      <c r="B127" s="43" t="e">
        <f>'Set #1'!D124</f>
        <v>#N/A</v>
      </c>
      <c r="C127" s="44">
        <f>'Set #1'!B124</f>
        <v>122</v>
      </c>
      <c r="D127" s="43">
        <f>'Set #1'!G124</f>
        <v>0</v>
      </c>
      <c r="E127" s="45">
        <f>'Set #1'!H124</f>
        <v>0</v>
      </c>
      <c r="F127" s="52">
        <f>'Set #2'!A124</f>
        <v>0</v>
      </c>
      <c r="G127" s="53" t="e">
        <f>'Set #2'!D124</f>
        <v>#N/A</v>
      </c>
      <c r="H127" s="54">
        <f>'Set #2'!B124</f>
        <v>122</v>
      </c>
      <c r="I127" s="53">
        <f>'Set #2'!G124</f>
        <v>0</v>
      </c>
      <c r="J127" s="55">
        <f>'Set #2'!H124</f>
        <v>0</v>
      </c>
      <c r="K127" s="62">
        <f>'Set #3'!A124</f>
        <v>0</v>
      </c>
      <c r="L127" s="63" t="e">
        <f>'Set #3'!D124</f>
        <v>#N/A</v>
      </c>
      <c r="M127" s="64">
        <f>'Set #3'!B124</f>
        <v>122</v>
      </c>
      <c r="N127" s="63">
        <f>'Set #3'!G124</f>
        <v>0</v>
      </c>
      <c r="O127" s="65">
        <f>'Set #3'!H124</f>
        <v>0</v>
      </c>
      <c r="P127" s="26">
        <f t="shared" si="12"/>
        <v>0</v>
      </c>
      <c r="Q127" s="25">
        <f t="shared" si="13"/>
        <v>0</v>
      </c>
      <c r="R127" s="25">
        <f t="shared" si="14"/>
        <v>67</v>
      </c>
      <c r="S127" s="83"/>
      <c r="T127" s="18" t="e">
        <f>VLOOKUP($A127,'Contestant Database'!$A$1:$D$349,4,FALSE)</f>
        <v>#N/A</v>
      </c>
      <c r="U127" s="105"/>
      <c r="V127" s="105"/>
    </row>
    <row r="128" spans="1:22" ht="15" hidden="1" customHeight="1">
      <c r="A128" s="42">
        <f>'Set #1'!A125</f>
        <v>0</v>
      </c>
      <c r="B128" s="43" t="e">
        <f>'Set #1'!D125</f>
        <v>#N/A</v>
      </c>
      <c r="C128" s="44">
        <f>'Set #1'!B125</f>
        <v>123</v>
      </c>
      <c r="D128" s="43">
        <f>'Set #1'!G125</f>
        <v>0</v>
      </c>
      <c r="E128" s="45">
        <f>'Set #1'!H125</f>
        <v>0</v>
      </c>
      <c r="F128" s="52">
        <f>'Set #2'!A125</f>
        <v>0</v>
      </c>
      <c r="G128" s="53" t="e">
        <f>'Set #2'!D125</f>
        <v>#N/A</v>
      </c>
      <c r="H128" s="54">
        <f>'Set #2'!B125</f>
        <v>123</v>
      </c>
      <c r="I128" s="53">
        <f>'Set #2'!G125</f>
        <v>0</v>
      </c>
      <c r="J128" s="55">
        <f>'Set #2'!H125</f>
        <v>0</v>
      </c>
      <c r="K128" s="62">
        <f>'Set #3'!A125</f>
        <v>0</v>
      </c>
      <c r="L128" s="63" t="e">
        <f>'Set #3'!D125</f>
        <v>#N/A</v>
      </c>
      <c r="M128" s="64">
        <f>'Set #3'!B125</f>
        <v>123</v>
      </c>
      <c r="N128" s="63">
        <f>'Set #3'!G125</f>
        <v>0</v>
      </c>
      <c r="O128" s="65">
        <f>'Set #3'!H125</f>
        <v>0</v>
      </c>
      <c r="P128" s="26">
        <f t="shared" si="12"/>
        <v>0</v>
      </c>
      <c r="Q128" s="25">
        <f t="shared" si="13"/>
        <v>0</v>
      </c>
      <c r="R128" s="25">
        <f t="shared" si="14"/>
        <v>67</v>
      </c>
      <c r="S128" s="83"/>
      <c r="T128" s="18" t="e">
        <f>VLOOKUP($A128,'Contestant Database'!$A$1:$D$349,4,FALSE)</f>
        <v>#N/A</v>
      </c>
      <c r="U128" s="105"/>
      <c r="V128" s="105"/>
    </row>
    <row r="129" spans="1:22" ht="15" hidden="1" customHeight="1">
      <c r="A129" s="42">
        <f>'Set #1'!A126</f>
        <v>0</v>
      </c>
      <c r="B129" s="43" t="e">
        <f>'Set #1'!D126</f>
        <v>#N/A</v>
      </c>
      <c r="C129" s="44">
        <f>'Set #1'!B126</f>
        <v>124</v>
      </c>
      <c r="D129" s="43">
        <f>'Set #1'!G126</f>
        <v>0</v>
      </c>
      <c r="E129" s="45">
        <f>'Set #1'!H126</f>
        <v>0</v>
      </c>
      <c r="F129" s="52">
        <f>'Set #2'!A126</f>
        <v>0</v>
      </c>
      <c r="G129" s="53" t="e">
        <f>'Set #2'!D126</f>
        <v>#N/A</v>
      </c>
      <c r="H129" s="54">
        <f>'Set #2'!B126</f>
        <v>124</v>
      </c>
      <c r="I129" s="53">
        <f>'Set #2'!G126</f>
        <v>0</v>
      </c>
      <c r="J129" s="55">
        <f>'Set #2'!H126</f>
        <v>0</v>
      </c>
      <c r="K129" s="62">
        <f>'Set #3'!A126</f>
        <v>0</v>
      </c>
      <c r="L129" s="63" t="e">
        <f>'Set #3'!D126</f>
        <v>#N/A</v>
      </c>
      <c r="M129" s="64">
        <f>'Set #3'!B126</f>
        <v>124</v>
      </c>
      <c r="N129" s="63">
        <f>'Set #3'!G126</f>
        <v>0</v>
      </c>
      <c r="O129" s="65">
        <f>'Set #3'!H126</f>
        <v>0</v>
      </c>
      <c r="P129" s="26">
        <f t="shared" si="12"/>
        <v>0</v>
      </c>
      <c r="Q129" s="25">
        <f t="shared" si="13"/>
        <v>0</v>
      </c>
      <c r="R129" s="25">
        <f t="shared" si="14"/>
        <v>67</v>
      </c>
      <c r="S129" s="83"/>
      <c r="T129" s="18" t="e">
        <f>VLOOKUP($A129,'Contestant Database'!$A$1:$D$349,4,FALSE)</f>
        <v>#N/A</v>
      </c>
      <c r="U129" s="105"/>
      <c r="V129" s="105"/>
    </row>
    <row r="130" spans="1:22" ht="15" hidden="1" customHeight="1">
      <c r="A130" s="42">
        <f>'Set #1'!A127</f>
        <v>0</v>
      </c>
      <c r="B130" s="43" t="e">
        <f>'Set #1'!D127</f>
        <v>#N/A</v>
      </c>
      <c r="C130" s="44">
        <f>'Set #1'!B127</f>
        <v>125</v>
      </c>
      <c r="D130" s="43">
        <f>'Set #1'!G127</f>
        <v>0</v>
      </c>
      <c r="E130" s="45">
        <f>'Set #1'!H127</f>
        <v>0</v>
      </c>
      <c r="F130" s="52">
        <f>'Set #2'!A127</f>
        <v>0</v>
      </c>
      <c r="G130" s="53" t="e">
        <f>'Set #2'!D127</f>
        <v>#N/A</v>
      </c>
      <c r="H130" s="54">
        <f>'Set #2'!B127</f>
        <v>125</v>
      </c>
      <c r="I130" s="53">
        <f>'Set #2'!G127</f>
        <v>0</v>
      </c>
      <c r="J130" s="55">
        <f>'Set #2'!H127</f>
        <v>0</v>
      </c>
      <c r="K130" s="62">
        <f>'Set #3'!A127</f>
        <v>0</v>
      </c>
      <c r="L130" s="63" t="e">
        <f>'Set #3'!D127</f>
        <v>#N/A</v>
      </c>
      <c r="M130" s="64">
        <f>'Set #3'!B127</f>
        <v>125</v>
      </c>
      <c r="N130" s="63">
        <f>'Set #3'!G127</f>
        <v>0</v>
      </c>
      <c r="O130" s="65">
        <f>'Set #3'!H127</f>
        <v>0</v>
      </c>
      <c r="P130" s="26">
        <f t="shared" si="12"/>
        <v>0</v>
      </c>
      <c r="Q130" s="25">
        <f t="shared" si="13"/>
        <v>0</v>
      </c>
      <c r="R130" s="25">
        <f t="shared" si="14"/>
        <v>67</v>
      </c>
      <c r="S130" s="83"/>
      <c r="T130" s="18" t="e">
        <f>VLOOKUP($A130,'Contestant Database'!$A$1:$D$349,4,FALSE)</f>
        <v>#N/A</v>
      </c>
      <c r="U130" s="105"/>
      <c r="V130" s="105"/>
    </row>
    <row r="131" spans="1:22" ht="15" hidden="1" customHeight="1">
      <c r="A131" s="42">
        <f>'Set #1'!A128</f>
        <v>0</v>
      </c>
      <c r="B131" s="43" t="e">
        <f>'Set #1'!D128</f>
        <v>#N/A</v>
      </c>
      <c r="C131" s="44">
        <f>'Set #1'!B128</f>
        <v>126</v>
      </c>
      <c r="D131" s="43">
        <f>'Set #1'!G128</f>
        <v>0</v>
      </c>
      <c r="E131" s="45">
        <f>'Set #1'!H128</f>
        <v>0</v>
      </c>
      <c r="F131" s="52">
        <f>'Set #2'!A128</f>
        <v>0</v>
      </c>
      <c r="G131" s="53" t="e">
        <f>'Set #2'!D128</f>
        <v>#N/A</v>
      </c>
      <c r="H131" s="54">
        <f>'Set #2'!B128</f>
        <v>126</v>
      </c>
      <c r="I131" s="53">
        <f>'Set #2'!G128</f>
        <v>0</v>
      </c>
      <c r="J131" s="55">
        <f>'Set #2'!H128</f>
        <v>0</v>
      </c>
      <c r="K131" s="62">
        <f>'Set #3'!A128</f>
        <v>0</v>
      </c>
      <c r="L131" s="63" t="e">
        <f>'Set #3'!D128</f>
        <v>#N/A</v>
      </c>
      <c r="M131" s="64">
        <f>'Set #3'!B128</f>
        <v>126</v>
      </c>
      <c r="N131" s="63">
        <f>'Set #3'!G128</f>
        <v>0</v>
      </c>
      <c r="O131" s="65">
        <f>'Set #3'!H128</f>
        <v>0</v>
      </c>
      <c r="P131" s="26">
        <f t="shared" si="12"/>
        <v>0</v>
      </c>
      <c r="Q131" s="25">
        <f t="shared" si="13"/>
        <v>0</v>
      </c>
      <c r="R131" s="25">
        <f t="shared" si="14"/>
        <v>67</v>
      </c>
      <c r="S131" s="83"/>
      <c r="T131" s="18" t="e">
        <f>VLOOKUP($A131,'Contestant Database'!$A$1:$D$349,4,FALSE)</f>
        <v>#N/A</v>
      </c>
      <c r="U131" s="105"/>
      <c r="V131" s="105"/>
    </row>
    <row r="132" spans="1:22" ht="15" hidden="1" customHeight="1">
      <c r="A132" s="42">
        <f>'Set #1'!A129</f>
        <v>0</v>
      </c>
      <c r="B132" s="43" t="e">
        <f>'Set #1'!D129</f>
        <v>#N/A</v>
      </c>
      <c r="C132" s="44">
        <f>'Set #1'!B129</f>
        <v>127</v>
      </c>
      <c r="D132" s="43">
        <f>'Set #1'!G129</f>
        <v>0</v>
      </c>
      <c r="E132" s="45">
        <f>'Set #1'!H129</f>
        <v>0</v>
      </c>
      <c r="F132" s="52">
        <f>'Set #2'!A129</f>
        <v>0</v>
      </c>
      <c r="G132" s="53" t="e">
        <f>'Set #2'!D129</f>
        <v>#N/A</v>
      </c>
      <c r="H132" s="54">
        <f>'Set #2'!B129</f>
        <v>127</v>
      </c>
      <c r="I132" s="53">
        <f>'Set #2'!G129</f>
        <v>0</v>
      </c>
      <c r="J132" s="55">
        <f>'Set #2'!H129</f>
        <v>0</v>
      </c>
      <c r="K132" s="62">
        <f>'Set #3'!A129</f>
        <v>0</v>
      </c>
      <c r="L132" s="63" t="e">
        <f>'Set #3'!D129</f>
        <v>#N/A</v>
      </c>
      <c r="M132" s="64">
        <f>'Set #3'!B129</f>
        <v>127</v>
      </c>
      <c r="N132" s="63">
        <f>'Set #3'!G129</f>
        <v>0</v>
      </c>
      <c r="O132" s="65">
        <f>'Set #3'!H129</f>
        <v>0</v>
      </c>
      <c r="P132" s="26">
        <f t="shared" si="12"/>
        <v>0</v>
      </c>
      <c r="Q132" s="25">
        <f t="shared" si="13"/>
        <v>0</v>
      </c>
      <c r="R132" s="25">
        <f t="shared" si="14"/>
        <v>67</v>
      </c>
      <c r="S132" s="83"/>
      <c r="T132" s="18" t="e">
        <f>VLOOKUP($A132,'Contestant Database'!$A$1:$D$349,4,FALSE)</f>
        <v>#N/A</v>
      </c>
      <c r="U132" s="105"/>
      <c r="V132" s="105"/>
    </row>
    <row r="133" spans="1:22" ht="15" hidden="1" customHeight="1">
      <c r="A133" s="42">
        <f>'Set #1'!A130</f>
        <v>0</v>
      </c>
      <c r="B133" s="43" t="e">
        <f>'Set #1'!D130</f>
        <v>#N/A</v>
      </c>
      <c r="C133" s="44">
        <f>'Set #1'!B130</f>
        <v>128</v>
      </c>
      <c r="D133" s="43">
        <f>'Set #1'!G130</f>
        <v>0</v>
      </c>
      <c r="E133" s="45">
        <f>'Set #1'!H130</f>
        <v>0</v>
      </c>
      <c r="F133" s="52">
        <f>'Set #2'!A130</f>
        <v>0</v>
      </c>
      <c r="G133" s="53" t="e">
        <f>'Set #2'!D130</f>
        <v>#N/A</v>
      </c>
      <c r="H133" s="54">
        <f>'Set #2'!B130</f>
        <v>128</v>
      </c>
      <c r="I133" s="53">
        <f>'Set #2'!G130</f>
        <v>0</v>
      </c>
      <c r="J133" s="55">
        <f>'Set #2'!H130</f>
        <v>0</v>
      </c>
      <c r="K133" s="62">
        <f>'Set #3'!A130</f>
        <v>0</v>
      </c>
      <c r="L133" s="63" t="e">
        <f>'Set #3'!D130</f>
        <v>#N/A</v>
      </c>
      <c r="M133" s="64">
        <f>'Set #3'!B130</f>
        <v>128</v>
      </c>
      <c r="N133" s="63">
        <f>'Set #3'!G130</f>
        <v>0</v>
      </c>
      <c r="O133" s="65">
        <f>'Set #3'!H130</f>
        <v>0</v>
      </c>
      <c r="P133" s="26">
        <f t="shared" si="12"/>
        <v>0</v>
      </c>
      <c r="Q133" s="25">
        <f t="shared" si="13"/>
        <v>0</v>
      </c>
      <c r="R133" s="25">
        <f t="shared" si="14"/>
        <v>67</v>
      </c>
      <c r="S133" s="83"/>
      <c r="T133" s="18" t="e">
        <f>VLOOKUP($A133,'Contestant Database'!$A$1:$D$349,4,FALSE)</f>
        <v>#N/A</v>
      </c>
      <c r="U133" s="105"/>
      <c r="V133" s="105"/>
    </row>
    <row r="134" spans="1:22" ht="15" hidden="1" customHeight="1">
      <c r="A134" s="42">
        <f>'Set #1'!A131</f>
        <v>0</v>
      </c>
      <c r="B134" s="43" t="e">
        <f>'Set #1'!D131</f>
        <v>#N/A</v>
      </c>
      <c r="C134" s="44">
        <f>'Set #1'!B131</f>
        <v>129</v>
      </c>
      <c r="D134" s="43">
        <f>'Set #1'!G131</f>
        <v>0</v>
      </c>
      <c r="E134" s="45">
        <f>'Set #1'!H131</f>
        <v>0</v>
      </c>
      <c r="F134" s="52">
        <f>'Set #2'!A131</f>
        <v>0</v>
      </c>
      <c r="G134" s="53" t="e">
        <f>'Set #2'!D131</f>
        <v>#N/A</v>
      </c>
      <c r="H134" s="54">
        <f>'Set #2'!B131</f>
        <v>129</v>
      </c>
      <c r="I134" s="53">
        <f>'Set #2'!G131</f>
        <v>0</v>
      </c>
      <c r="J134" s="55">
        <f>'Set #2'!H131</f>
        <v>0</v>
      </c>
      <c r="K134" s="62">
        <f>'Set #3'!A131</f>
        <v>0</v>
      </c>
      <c r="L134" s="63" t="e">
        <f>'Set #3'!D131</f>
        <v>#N/A</v>
      </c>
      <c r="M134" s="64">
        <f>'Set #3'!B131</f>
        <v>129</v>
      </c>
      <c r="N134" s="63">
        <f>'Set #3'!G131</f>
        <v>0</v>
      </c>
      <c r="O134" s="65">
        <f>'Set #3'!H131</f>
        <v>0</v>
      </c>
      <c r="P134" s="26">
        <f t="shared" ref="P134:P165" si="15">D134+I134+N134</f>
        <v>0</v>
      </c>
      <c r="Q134" s="25">
        <f t="shared" ref="Q134:Q165" si="16">E134+J134+O134</f>
        <v>0</v>
      </c>
      <c r="R134" s="25">
        <f t="shared" ref="R134:R165" si="17">RANK(P134,$P$6:$P$197)</f>
        <v>67</v>
      </c>
      <c r="S134" s="83"/>
      <c r="T134" s="18" t="e">
        <f>VLOOKUP($A134,'Contestant Database'!$A$1:$D$349,4,FALSE)</f>
        <v>#N/A</v>
      </c>
      <c r="U134" s="105"/>
      <c r="V134" s="105"/>
    </row>
    <row r="135" spans="1:22" ht="15" hidden="1" customHeight="1">
      <c r="A135" s="42">
        <f>'Set #1'!A132</f>
        <v>0</v>
      </c>
      <c r="B135" s="43" t="e">
        <f>'Set #1'!D132</f>
        <v>#N/A</v>
      </c>
      <c r="C135" s="44">
        <f>'Set #1'!B132</f>
        <v>130</v>
      </c>
      <c r="D135" s="43">
        <f>'Set #1'!G132</f>
        <v>0</v>
      </c>
      <c r="E135" s="45">
        <f>'Set #1'!H132</f>
        <v>0</v>
      </c>
      <c r="F135" s="52">
        <f>'Set #2'!A132</f>
        <v>0</v>
      </c>
      <c r="G135" s="53" t="e">
        <f>'Set #2'!D132</f>
        <v>#N/A</v>
      </c>
      <c r="H135" s="54">
        <f>'Set #2'!B132</f>
        <v>130</v>
      </c>
      <c r="I135" s="53">
        <f>'Set #2'!G132</f>
        <v>0</v>
      </c>
      <c r="J135" s="55">
        <f>'Set #2'!H132</f>
        <v>0</v>
      </c>
      <c r="K135" s="62">
        <f>'Set #3'!A132</f>
        <v>0</v>
      </c>
      <c r="L135" s="63" t="e">
        <f>'Set #3'!D132</f>
        <v>#N/A</v>
      </c>
      <c r="M135" s="64">
        <f>'Set #3'!B132</f>
        <v>130</v>
      </c>
      <c r="N135" s="63">
        <f>'Set #3'!G132</f>
        <v>0</v>
      </c>
      <c r="O135" s="65">
        <f>'Set #3'!H132</f>
        <v>0</v>
      </c>
      <c r="P135" s="26">
        <f t="shared" si="15"/>
        <v>0</v>
      </c>
      <c r="Q135" s="25">
        <f t="shared" si="16"/>
        <v>0</v>
      </c>
      <c r="R135" s="25">
        <f t="shared" si="17"/>
        <v>67</v>
      </c>
      <c r="S135" s="83"/>
      <c r="T135" s="18" t="e">
        <f>VLOOKUP($A135,'Contestant Database'!$A$1:$D$349,4,FALSE)</f>
        <v>#N/A</v>
      </c>
      <c r="U135" s="105"/>
      <c r="V135" s="105"/>
    </row>
    <row r="136" spans="1:22" ht="15" hidden="1" customHeight="1">
      <c r="A136" s="42">
        <f>'Set #1'!A133</f>
        <v>0</v>
      </c>
      <c r="B136" s="43" t="e">
        <f>'Set #1'!D133</f>
        <v>#N/A</v>
      </c>
      <c r="C136" s="44">
        <f>'Set #1'!B133</f>
        <v>131</v>
      </c>
      <c r="D136" s="43">
        <f>'Set #1'!G133</f>
        <v>0</v>
      </c>
      <c r="E136" s="45">
        <f>'Set #1'!H133</f>
        <v>0</v>
      </c>
      <c r="F136" s="52">
        <f>'Set #2'!A133</f>
        <v>0</v>
      </c>
      <c r="G136" s="53" t="e">
        <f>'Set #2'!D133</f>
        <v>#N/A</v>
      </c>
      <c r="H136" s="54">
        <f>'Set #2'!B133</f>
        <v>131</v>
      </c>
      <c r="I136" s="53">
        <f>'Set #2'!G133</f>
        <v>0</v>
      </c>
      <c r="J136" s="55">
        <f>'Set #2'!H133</f>
        <v>0</v>
      </c>
      <c r="K136" s="62">
        <f>'Set #3'!A133</f>
        <v>0</v>
      </c>
      <c r="L136" s="63" t="e">
        <f>'Set #3'!D133</f>
        <v>#N/A</v>
      </c>
      <c r="M136" s="64">
        <f>'Set #3'!B133</f>
        <v>131</v>
      </c>
      <c r="N136" s="63">
        <f>'Set #3'!G133</f>
        <v>0</v>
      </c>
      <c r="O136" s="65">
        <f>'Set #3'!H133</f>
        <v>0</v>
      </c>
      <c r="P136" s="26">
        <f t="shared" si="15"/>
        <v>0</v>
      </c>
      <c r="Q136" s="25">
        <f t="shared" si="16"/>
        <v>0</v>
      </c>
      <c r="R136" s="25">
        <f t="shared" si="17"/>
        <v>67</v>
      </c>
      <c r="S136" s="83"/>
      <c r="T136" s="18" t="e">
        <f>VLOOKUP($A136,'Contestant Database'!$A$1:$D$349,4,FALSE)</f>
        <v>#N/A</v>
      </c>
      <c r="U136" s="105"/>
      <c r="V136" s="105"/>
    </row>
    <row r="137" spans="1:22" ht="15" hidden="1" customHeight="1">
      <c r="A137" s="42">
        <f>'Set #1'!A134</f>
        <v>0</v>
      </c>
      <c r="B137" s="43" t="e">
        <f>'Set #1'!D134</f>
        <v>#N/A</v>
      </c>
      <c r="C137" s="44">
        <f>'Set #1'!B134</f>
        <v>132</v>
      </c>
      <c r="D137" s="43">
        <f>'Set #1'!G134</f>
        <v>0</v>
      </c>
      <c r="E137" s="45">
        <f>'Set #1'!H134</f>
        <v>0</v>
      </c>
      <c r="F137" s="52">
        <f>'Set #2'!A134</f>
        <v>0</v>
      </c>
      <c r="G137" s="53" t="e">
        <f>'Set #2'!D134</f>
        <v>#N/A</v>
      </c>
      <c r="H137" s="54">
        <f>'Set #2'!B134</f>
        <v>132</v>
      </c>
      <c r="I137" s="53">
        <f>'Set #2'!G134</f>
        <v>0</v>
      </c>
      <c r="J137" s="55">
        <f>'Set #2'!H134</f>
        <v>0</v>
      </c>
      <c r="K137" s="62">
        <f>'Set #3'!A134</f>
        <v>0</v>
      </c>
      <c r="L137" s="63" t="e">
        <f>'Set #3'!D134</f>
        <v>#N/A</v>
      </c>
      <c r="M137" s="64">
        <f>'Set #3'!B134</f>
        <v>132</v>
      </c>
      <c r="N137" s="63">
        <f>'Set #3'!G134</f>
        <v>0</v>
      </c>
      <c r="O137" s="65">
        <f>'Set #3'!H134</f>
        <v>0</v>
      </c>
      <c r="P137" s="26">
        <f t="shared" si="15"/>
        <v>0</v>
      </c>
      <c r="Q137" s="25">
        <f t="shared" si="16"/>
        <v>0</v>
      </c>
      <c r="R137" s="25">
        <f t="shared" si="17"/>
        <v>67</v>
      </c>
      <c r="S137" s="83"/>
      <c r="T137" s="18" t="e">
        <f>VLOOKUP($A137,'Contestant Database'!$A$1:$D$349,4,FALSE)</f>
        <v>#N/A</v>
      </c>
      <c r="U137" s="105"/>
      <c r="V137" s="105"/>
    </row>
    <row r="138" spans="1:22" ht="15" hidden="1" customHeight="1">
      <c r="A138" s="42">
        <f>'Set #1'!A135</f>
        <v>0</v>
      </c>
      <c r="B138" s="43" t="e">
        <f>'Set #1'!D135</f>
        <v>#N/A</v>
      </c>
      <c r="C138" s="44">
        <f>'Set #1'!B135</f>
        <v>133</v>
      </c>
      <c r="D138" s="43">
        <f>'Set #1'!G135</f>
        <v>0</v>
      </c>
      <c r="E138" s="45">
        <f>'Set #1'!H135</f>
        <v>0</v>
      </c>
      <c r="F138" s="52">
        <f>'Set #2'!A135</f>
        <v>0</v>
      </c>
      <c r="G138" s="53" t="e">
        <f>'Set #2'!D135</f>
        <v>#N/A</v>
      </c>
      <c r="H138" s="54">
        <f>'Set #2'!B135</f>
        <v>133</v>
      </c>
      <c r="I138" s="53">
        <f>'Set #2'!G135</f>
        <v>0</v>
      </c>
      <c r="J138" s="55">
        <f>'Set #2'!H135</f>
        <v>0</v>
      </c>
      <c r="K138" s="62">
        <f>'Set #3'!A135</f>
        <v>0</v>
      </c>
      <c r="L138" s="63" t="e">
        <f>'Set #3'!D135</f>
        <v>#N/A</v>
      </c>
      <c r="M138" s="64">
        <f>'Set #3'!B135</f>
        <v>133</v>
      </c>
      <c r="N138" s="63">
        <f>'Set #3'!G135</f>
        <v>0</v>
      </c>
      <c r="O138" s="65">
        <f>'Set #3'!H135</f>
        <v>0</v>
      </c>
      <c r="P138" s="26">
        <f t="shared" si="15"/>
        <v>0</v>
      </c>
      <c r="Q138" s="25">
        <f t="shared" si="16"/>
        <v>0</v>
      </c>
      <c r="R138" s="25">
        <f t="shared" si="17"/>
        <v>67</v>
      </c>
      <c r="S138" s="83"/>
      <c r="T138" s="18" t="e">
        <f>VLOOKUP($A138,'Contestant Database'!$A$1:$D$349,4,FALSE)</f>
        <v>#N/A</v>
      </c>
      <c r="U138" s="105"/>
      <c r="V138" s="105"/>
    </row>
    <row r="139" spans="1:22" ht="15" hidden="1" customHeight="1">
      <c r="A139" s="42">
        <f>'Set #1'!A136</f>
        <v>0</v>
      </c>
      <c r="B139" s="43" t="e">
        <f>'Set #1'!D136</f>
        <v>#N/A</v>
      </c>
      <c r="C139" s="44">
        <f>'Set #1'!B136</f>
        <v>134</v>
      </c>
      <c r="D139" s="43">
        <f>'Set #1'!G136</f>
        <v>0</v>
      </c>
      <c r="E139" s="45">
        <f>'Set #1'!H136</f>
        <v>0</v>
      </c>
      <c r="F139" s="52">
        <f>'Set #2'!A136</f>
        <v>0</v>
      </c>
      <c r="G139" s="53" t="e">
        <f>'Set #2'!D136</f>
        <v>#N/A</v>
      </c>
      <c r="H139" s="54">
        <f>'Set #2'!B136</f>
        <v>134</v>
      </c>
      <c r="I139" s="53">
        <f>'Set #2'!G136</f>
        <v>0</v>
      </c>
      <c r="J139" s="55">
        <f>'Set #2'!H136</f>
        <v>0</v>
      </c>
      <c r="K139" s="62">
        <f>'Set #3'!A136</f>
        <v>0</v>
      </c>
      <c r="L139" s="63" t="e">
        <f>'Set #3'!D136</f>
        <v>#N/A</v>
      </c>
      <c r="M139" s="64">
        <f>'Set #3'!B136</f>
        <v>134</v>
      </c>
      <c r="N139" s="63">
        <f>'Set #3'!G136</f>
        <v>0</v>
      </c>
      <c r="O139" s="65">
        <f>'Set #3'!H136</f>
        <v>0</v>
      </c>
      <c r="P139" s="26">
        <f t="shared" si="15"/>
        <v>0</v>
      </c>
      <c r="Q139" s="25">
        <f t="shared" si="16"/>
        <v>0</v>
      </c>
      <c r="R139" s="25">
        <f t="shared" si="17"/>
        <v>67</v>
      </c>
      <c r="S139" s="83"/>
      <c r="T139" s="18" t="e">
        <f>VLOOKUP($A139,'Contestant Database'!$A$1:$D$349,4,FALSE)</f>
        <v>#N/A</v>
      </c>
      <c r="U139" s="105"/>
      <c r="V139" s="105"/>
    </row>
    <row r="140" spans="1:22" ht="15" hidden="1" customHeight="1">
      <c r="A140" s="42">
        <f>'Set #1'!A137</f>
        <v>0</v>
      </c>
      <c r="B140" s="43" t="e">
        <f>'Set #1'!D137</f>
        <v>#N/A</v>
      </c>
      <c r="C140" s="44">
        <f>'Set #1'!B137</f>
        <v>135</v>
      </c>
      <c r="D140" s="43">
        <f>'Set #1'!G137</f>
        <v>0</v>
      </c>
      <c r="E140" s="45">
        <f>'Set #1'!H137</f>
        <v>0</v>
      </c>
      <c r="F140" s="52">
        <f>'Set #2'!A137</f>
        <v>0</v>
      </c>
      <c r="G140" s="53" t="e">
        <f>'Set #2'!D137</f>
        <v>#N/A</v>
      </c>
      <c r="H140" s="54">
        <f>'Set #2'!B137</f>
        <v>135</v>
      </c>
      <c r="I140" s="53">
        <f>'Set #2'!G137</f>
        <v>0</v>
      </c>
      <c r="J140" s="55">
        <f>'Set #2'!H137</f>
        <v>0</v>
      </c>
      <c r="K140" s="62">
        <f>'Set #3'!A137</f>
        <v>0</v>
      </c>
      <c r="L140" s="63" t="e">
        <f>'Set #3'!D137</f>
        <v>#N/A</v>
      </c>
      <c r="M140" s="64">
        <f>'Set #3'!B137</f>
        <v>135</v>
      </c>
      <c r="N140" s="63">
        <f>'Set #3'!G137</f>
        <v>0</v>
      </c>
      <c r="O140" s="65">
        <f>'Set #3'!H137</f>
        <v>0</v>
      </c>
      <c r="P140" s="26">
        <f t="shared" si="15"/>
        <v>0</v>
      </c>
      <c r="Q140" s="25">
        <f t="shared" si="16"/>
        <v>0</v>
      </c>
      <c r="R140" s="25">
        <f t="shared" si="17"/>
        <v>67</v>
      </c>
      <c r="S140" s="83"/>
      <c r="T140" s="18" t="e">
        <f>VLOOKUP($A140,'Contestant Database'!$A$1:$D$349,4,FALSE)</f>
        <v>#N/A</v>
      </c>
      <c r="U140" s="105"/>
      <c r="V140" s="105"/>
    </row>
    <row r="141" spans="1:22" ht="15" hidden="1" customHeight="1">
      <c r="A141" s="42">
        <f>'Set #1'!A138</f>
        <v>0</v>
      </c>
      <c r="B141" s="43" t="e">
        <f>'Set #1'!D138</f>
        <v>#N/A</v>
      </c>
      <c r="C141" s="44">
        <f>'Set #1'!B138</f>
        <v>136</v>
      </c>
      <c r="D141" s="43">
        <f>'Set #1'!G138</f>
        <v>0</v>
      </c>
      <c r="E141" s="45">
        <f>'Set #1'!H138</f>
        <v>0</v>
      </c>
      <c r="F141" s="52">
        <f>'Set #2'!A138</f>
        <v>0</v>
      </c>
      <c r="G141" s="53" t="e">
        <f>'Set #2'!D138</f>
        <v>#N/A</v>
      </c>
      <c r="H141" s="54">
        <f>'Set #2'!B138</f>
        <v>136</v>
      </c>
      <c r="I141" s="53">
        <f>'Set #2'!G138</f>
        <v>0</v>
      </c>
      <c r="J141" s="55">
        <f>'Set #2'!H138</f>
        <v>0</v>
      </c>
      <c r="K141" s="62">
        <f>'Set #3'!A138</f>
        <v>0</v>
      </c>
      <c r="L141" s="63" t="e">
        <f>'Set #3'!D138</f>
        <v>#N/A</v>
      </c>
      <c r="M141" s="64">
        <f>'Set #3'!B138</f>
        <v>136</v>
      </c>
      <c r="N141" s="63">
        <f>'Set #3'!G138</f>
        <v>0</v>
      </c>
      <c r="O141" s="65">
        <f>'Set #3'!H138</f>
        <v>0</v>
      </c>
      <c r="P141" s="26">
        <f t="shared" si="15"/>
        <v>0</v>
      </c>
      <c r="Q141" s="25">
        <f t="shared" si="16"/>
        <v>0</v>
      </c>
      <c r="R141" s="25">
        <f t="shared" si="17"/>
        <v>67</v>
      </c>
      <c r="S141" s="83"/>
      <c r="T141" s="18" t="e">
        <f>VLOOKUP($A141,'Contestant Database'!$A$1:$D$349,4,FALSE)</f>
        <v>#N/A</v>
      </c>
      <c r="U141" s="105"/>
      <c r="V141" s="105"/>
    </row>
    <row r="142" spans="1:22" ht="15" hidden="1" customHeight="1">
      <c r="A142" s="42">
        <f>'Set #1'!A139</f>
        <v>0</v>
      </c>
      <c r="B142" s="43" t="e">
        <f>'Set #1'!D139</f>
        <v>#N/A</v>
      </c>
      <c r="C142" s="44">
        <f>'Set #1'!B139</f>
        <v>137</v>
      </c>
      <c r="D142" s="43">
        <f>'Set #1'!G139</f>
        <v>0</v>
      </c>
      <c r="E142" s="45">
        <f>'Set #1'!H139</f>
        <v>0</v>
      </c>
      <c r="F142" s="52">
        <f>'Set #2'!A139</f>
        <v>0</v>
      </c>
      <c r="G142" s="53" t="e">
        <f>'Set #2'!D139</f>
        <v>#N/A</v>
      </c>
      <c r="H142" s="54">
        <f>'Set #2'!B139</f>
        <v>137</v>
      </c>
      <c r="I142" s="53">
        <f>'Set #2'!G139</f>
        <v>0</v>
      </c>
      <c r="J142" s="55">
        <f>'Set #2'!H139</f>
        <v>0</v>
      </c>
      <c r="K142" s="62">
        <f>'Set #3'!A139</f>
        <v>0</v>
      </c>
      <c r="L142" s="63" t="e">
        <f>'Set #3'!D139</f>
        <v>#N/A</v>
      </c>
      <c r="M142" s="64">
        <f>'Set #3'!B139</f>
        <v>137</v>
      </c>
      <c r="N142" s="63">
        <f>'Set #3'!G139</f>
        <v>0</v>
      </c>
      <c r="O142" s="65">
        <f>'Set #3'!H139</f>
        <v>0</v>
      </c>
      <c r="P142" s="26">
        <f t="shared" si="15"/>
        <v>0</v>
      </c>
      <c r="Q142" s="25">
        <f t="shared" si="16"/>
        <v>0</v>
      </c>
      <c r="R142" s="25">
        <f t="shared" si="17"/>
        <v>67</v>
      </c>
      <c r="S142" s="83"/>
      <c r="T142" s="18" t="e">
        <f>VLOOKUP($A142,'Contestant Database'!$A$1:$D$349,4,FALSE)</f>
        <v>#N/A</v>
      </c>
      <c r="U142" s="105"/>
      <c r="V142" s="105"/>
    </row>
    <row r="143" spans="1:22" ht="15" hidden="1" customHeight="1">
      <c r="A143" s="42">
        <f>'Set #1'!A140</f>
        <v>0</v>
      </c>
      <c r="B143" s="43" t="e">
        <f>'Set #1'!D140</f>
        <v>#N/A</v>
      </c>
      <c r="C143" s="44">
        <f>'Set #1'!B140</f>
        <v>138</v>
      </c>
      <c r="D143" s="43">
        <f>'Set #1'!G140</f>
        <v>0</v>
      </c>
      <c r="E143" s="45">
        <f>'Set #1'!H140</f>
        <v>0</v>
      </c>
      <c r="F143" s="52">
        <f>'Set #2'!A140</f>
        <v>0</v>
      </c>
      <c r="G143" s="53" t="e">
        <f>'Set #2'!D140</f>
        <v>#N/A</v>
      </c>
      <c r="H143" s="54">
        <f>'Set #2'!B140</f>
        <v>138</v>
      </c>
      <c r="I143" s="53">
        <f>'Set #2'!G140</f>
        <v>0</v>
      </c>
      <c r="J143" s="55">
        <f>'Set #2'!H140</f>
        <v>0</v>
      </c>
      <c r="K143" s="62">
        <f>'Set #3'!A140</f>
        <v>0</v>
      </c>
      <c r="L143" s="63" t="e">
        <f>'Set #3'!D140</f>
        <v>#N/A</v>
      </c>
      <c r="M143" s="64">
        <f>'Set #3'!B140</f>
        <v>138</v>
      </c>
      <c r="N143" s="63">
        <f>'Set #3'!G140</f>
        <v>0</v>
      </c>
      <c r="O143" s="65">
        <f>'Set #3'!H140</f>
        <v>0</v>
      </c>
      <c r="P143" s="26">
        <f t="shared" si="15"/>
        <v>0</v>
      </c>
      <c r="Q143" s="25">
        <f t="shared" si="16"/>
        <v>0</v>
      </c>
      <c r="R143" s="25">
        <f t="shared" si="17"/>
        <v>67</v>
      </c>
      <c r="S143" s="83"/>
      <c r="T143" s="18" t="e">
        <f>VLOOKUP($A143,'Contestant Database'!$A$1:$D$349,4,FALSE)</f>
        <v>#N/A</v>
      </c>
      <c r="U143" s="105"/>
      <c r="V143" s="105"/>
    </row>
    <row r="144" spans="1:22" ht="15" hidden="1" customHeight="1">
      <c r="A144" s="42">
        <f>'Set #1'!A141</f>
        <v>0</v>
      </c>
      <c r="B144" s="43" t="e">
        <f>'Set #1'!D141</f>
        <v>#N/A</v>
      </c>
      <c r="C144" s="44">
        <f>'Set #1'!B141</f>
        <v>139</v>
      </c>
      <c r="D144" s="43">
        <f>'Set #1'!G141</f>
        <v>0</v>
      </c>
      <c r="E144" s="45">
        <f>'Set #1'!H141</f>
        <v>0</v>
      </c>
      <c r="F144" s="52">
        <f>'Set #2'!A141</f>
        <v>0</v>
      </c>
      <c r="G144" s="53" t="e">
        <f>'Set #2'!D141</f>
        <v>#N/A</v>
      </c>
      <c r="H144" s="54">
        <f>'Set #2'!B141</f>
        <v>139</v>
      </c>
      <c r="I144" s="53">
        <f>'Set #2'!G141</f>
        <v>0</v>
      </c>
      <c r="J144" s="55">
        <f>'Set #2'!H141</f>
        <v>0</v>
      </c>
      <c r="K144" s="62">
        <f>'Set #3'!A141</f>
        <v>0</v>
      </c>
      <c r="L144" s="63" t="e">
        <f>'Set #3'!D141</f>
        <v>#N/A</v>
      </c>
      <c r="M144" s="64">
        <f>'Set #3'!B141</f>
        <v>139</v>
      </c>
      <c r="N144" s="63">
        <f>'Set #3'!G141</f>
        <v>0</v>
      </c>
      <c r="O144" s="65">
        <f>'Set #3'!H141</f>
        <v>0</v>
      </c>
      <c r="P144" s="26">
        <f t="shared" si="15"/>
        <v>0</v>
      </c>
      <c r="Q144" s="25">
        <f t="shared" si="16"/>
        <v>0</v>
      </c>
      <c r="R144" s="25">
        <f t="shared" si="17"/>
        <v>67</v>
      </c>
      <c r="S144" s="83"/>
      <c r="T144" s="18" t="e">
        <f>VLOOKUP($A144,'Contestant Database'!$A$1:$D$349,4,FALSE)</f>
        <v>#N/A</v>
      </c>
      <c r="U144" s="105"/>
      <c r="V144" s="105"/>
    </row>
    <row r="145" spans="1:22" ht="15" hidden="1" customHeight="1">
      <c r="A145" s="42">
        <f>'Set #1'!A142</f>
        <v>0</v>
      </c>
      <c r="B145" s="43" t="e">
        <f>'Set #1'!D142</f>
        <v>#N/A</v>
      </c>
      <c r="C145" s="44">
        <f>'Set #1'!B142</f>
        <v>140</v>
      </c>
      <c r="D145" s="43">
        <f>'Set #1'!G142</f>
        <v>0</v>
      </c>
      <c r="E145" s="45">
        <f>'Set #1'!H142</f>
        <v>0</v>
      </c>
      <c r="F145" s="52">
        <f>'Set #2'!A142</f>
        <v>0</v>
      </c>
      <c r="G145" s="53" t="e">
        <f>'Set #2'!D142</f>
        <v>#N/A</v>
      </c>
      <c r="H145" s="54">
        <f>'Set #2'!B142</f>
        <v>140</v>
      </c>
      <c r="I145" s="53">
        <f>'Set #2'!G142</f>
        <v>0</v>
      </c>
      <c r="J145" s="55">
        <f>'Set #2'!H142</f>
        <v>0</v>
      </c>
      <c r="K145" s="62">
        <f>'Set #3'!A142</f>
        <v>0</v>
      </c>
      <c r="L145" s="63" t="e">
        <f>'Set #3'!D142</f>
        <v>#N/A</v>
      </c>
      <c r="M145" s="64">
        <f>'Set #3'!B142</f>
        <v>140</v>
      </c>
      <c r="N145" s="63">
        <f>'Set #3'!G142</f>
        <v>0</v>
      </c>
      <c r="O145" s="65">
        <f>'Set #3'!H142</f>
        <v>0</v>
      </c>
      <c r="P145" s="26">
        <f t="shared" si="15"/>
        <v>0</v>
      </c>
      <c r="Q145" s="25">
        <f t="shared" si="16"/>
        <v>0</v>
      </c>
      <c r="R145" s="25">
        <f t="shared" si="17"/>
        <v>67</v>
      </c>
      <c r="S145" s="83"/>
      <c r="T145" s="18" t="e">
        <f>VLOOKUP($A145,'Contestant Database'!$A$1:$D$349,4,FALSE)</f>
        <v>#N/A</v>
      </c>
      <c r="U145" s="105"/>
      <c r="V145" s="105"/>
    </row>
    <row r="146" spans="1:22" ht="15" hidden="1" customHeight="1">
      <c r="A146" s="42">
        <f>'Set #1'!A143</f>
        <v>0</v>
      </c>
      <c r="B146" s="43" t="e">
        <f>'Set #1'!D143</f>
        <v>#N/A</v>
      </c>
      <c r="C146" s="44">
        <f>'Set #1'!B143</f>
        <v>141</v>
      </c>
      <c r="D146" s="43">
        <f>'Set #1'!G143</f>
        <v>0</v>
      </c>
      <c r="E146" s="45">
        <f>'Set #1'!H143</f>
        <v>0</v>
      </c>
      <c r="F146" s="52">
        <f>'Set #2'!A143</f>
        <v>0</v>
      </c>
      <c r="G146" s="53" t="e">
        <f>'Set #2'!D143</f>
        <v>#N/A</v>
      </c>
      <c r="H146" s="54">
        <f>'Set #2'!B143</f>
        <v>141</v>
      </c>
      <c r="I146" s="53">
        <f>'Set #2'!G143</f>
        <v>0</v>
      </c>
      <c r="J146" s="55">
        <f>'Set #2'!H143</f>
        <v>0</v>
      </c>
      <c r="K146" s="62">
        <f>'Set #3'!A143</f>
        <v>0</v>
      </c>
      <c r="L146" s="63" t="e">
        <f>'Set #3'!D143</f>
        <v>#N/A</v>
      </c>
      <c r="M146" s="64">
        <f>'Set #3'!B143</f>
        <v>141</v>
      </c>
      <c r="N146" s="63">
        <f>'Set #3'!G143</f>
        <v>0</v>
      </c>
      <c r="O146" s="65">
        <f>'Set #3'!H143</f>
        <v>0</v>
      </c>
      <c r="P146" s="26">
        <f t="shared" si="15"/>
        <v>0</v>
      </c>
      <c r="Q146" s="25">
        <f t="shared" si="16"/>
        <v>0</v>
      </c>
      <c r="R146" s="25">
        <f t="shared" si="17"/>
        <v>67</v>
      </c>
      <c r="S146" s="83"/>
      <c r="T146" s="18" t="e">
        <f>VLOOKUP($A146,'Contestant Database'!$A$1:$D$349,4,FALSE)</f>
        <v>#N/A</v>
      </c>
      <c r="U146" s="105"/>
      <c r="V146" s="105"/>
    </row>
    <row r="147" spans="1:22" ht="15" hidden="1" customHeight="1">
      <c r="A147" s="42">
        <f>'Set #1'!A144</f>
        <v>0</v>
      </c>
      <c r="B147" s="43" t="e">
        <f>'Set #1'!D144</f>
        <v>#N/A</v>
      </c>
      <c r="C147" s="44">
        <f>'Set #1'!B144</f>
        <v>142</v>
      </c>
      <c r="D147" s="43">
        <f>'Set #1'!G144</f>
        <v>0</v>
      </c>
      <c r="E147" s="45">
        <f>'Set #1'!H144</f>
        <v>0</v>
      </c>
      <c r="F147" s="52">
        <f>'Set #2'!A144</f>
        <v>0</v>
      </c>
      <c r="G147" s="53" t="e">
        <f>'Set #2'!D144</f>
        <v>#N/A</v>
      </c>
      <c r="H147" s="54">
        <f>'Set #2'!B144</f>
        <v>142</v>
      </c>
      <c r="I147" s="53">
        <f>'Set #2'!G144</f>
        <v>0</v>
      </c>
      <c r="J147" s="55">
        <f>'Set #2'!H144</f>
        <v>0</v>
      </c>
      <c r="K147" s="62">
        <f>'Set #3'!A144</f>
        <v>0</v>
      </c>
      <c r="L147" s="63" t="e">
        <f>'Set #3'!D144</f>
        <v>#N/A</v>
      </c>
      <c r="M147" s="64">
        <f>'Set #3'!B144</f>
        <v>142</v>
      </c>
      <c r="N147" s="63">
        <f>'Set #3'!G144</f>
        <v>0</v>
      </c>
      <c r="O147" s="65">
        <f>'Set #3'!H144</f>
        <v>0</v>
      </c>
      <c r="P147" s="26">
        <f t="shared" si="15"/>
        <v>0</v>
      </c>
      <c r="Q147" s="25">
        <f t="shared" si="16"/>
        <v>0</v>
      </c>
      <c r="R147" s="25">
        <f t="shared" si="17"/>
        <v>67</v>
      </c>
      <c r="S147" s="83"/>
      <c r="T147" s="18" t="e">
        <f>VLOOKUP($A147,'Contestant Database'!$A$1:$D$349,4,FALSE)</f>
        <v>#N/A</v>
      </c>
      <c r="U147" s="105"/>
      <c r="V147" s="105"/>
    </row>
    <row r="148" spans="1:22" ht="15" hidden="1" customHeight="1">
      <c r="A148" s="42">
        <f>'Set #1'!A145</f>
        <v>0</v>
      </c>
      <c r="B148" s="43" t="e">
        <f>'Set #1'!D145</f>
        <v>#N/A</v>
      </c>
      <c r="C148" s="44">
        <f>'Set #1'!B145</f>
        <v>143</v>
      </c>
      <c r="D148" s="43">
        <f>'Set #1'!G145</f>
        <v>0</v>
      </c>
      <c r="E148" s="45">
        <f>'Set #1'!H145</f>
        <v>0</v>
      </c>
      <c r="F148" s="52">
        <f>'Set #2'!A145</f>
        <v>0</v>
      </c>
      <c r="G148" s="53" t="e">
        <f>'Set #2'!D145</f>
        <v>#N/A</v>
      </c>
      <c r="H148" s="54">
        <f>'Set #2'!B145</f>
        <v>143</v>
      </c>
      <c r="I148" s="53">
        <f>'Set #2'!G145</f>
        <v>0</v>
      </c>
      <c r="J148" s="55">
        <f>'Set #2'!H145</f>
        <v>0</v>
      </c>
      <c r="K148" s="62">
        <f>'Set #3'!A145</f>
        <v>0</v>
      </c>
      <c r="L148" s="63" t="e">
        <f>'Set #3'!D145</f>
        <v>#N/A</v>
      </c>
      <c r="M148" s="64">
        <f>'Set #3'!B145</f>
        <v>143</v>
      </c>
      <c r="N148" s="63">
        <f>'Set #3'!G145</f>
        <v>0</v>
      </c>
      <c r="O148" s="65">
        <f>'Set #3'!H145</f>
        <v>0</v>
      </c>
      <c r="P148" s="26">
        <f t="shared" si="15"/>
        <v>0</v>
      </c>
      <c r="Q148" s="25">
        <f t="shared" si="16"/>
        <v>0</v>
      </c>
      <c r="R148" s="25">
        <f t="shared" si="17"/>
        <v>67</v>
      </c>
      <c r="S148" s="83"/>
      <c r="T148" s="18" t="e">
        <f>VLOOKUP($A148,'Contestant Database'!$A$1:$D$349,4,FALSE)</f>
        <v>#N/A</v>
      </c>
      <c r="U148" s="105"/>
      <c r="V148" s="105"/>
    </row>
    <row r="149" spans="1:22" ht="15" hidden="1" customHeight="1">
      <c r="A149" s="42">
        <f>'Set #1'!A146</f>
        <v>0</v>
      </c>
      <c r="B149" s="43" t="e">
        <f>'Set #1'!D146</f>
        <v>#N/A</v>
      </c>
      <c r="C149" s="44">
        <f>'Set #1'!B146</f>
        <v>144</v>
      </c>
      <c r="D149" s="43">
        <f>'Set #1'!G146</f>
        <v>0</v>
      </c>
      <c r="E149" s="45">
        <f>'Set #1'!H146</f>
        <v>0</v>
      </c>
      <c r="F149" s="52">
        <f>'Set #2'!A146</f>
        <v>0</v>
      </c>
      <c r="G149" s="53" t="e">
        <f>'Set #2'!D146</f>
        <v>#N/A</v>
      </c>
      <c r="H149" s="54">
        <f>'Set #2'!B146</f>
        <v>144</v>
      </c>
      <c r="I149" s="53">
        <f>'Set #2'!G146</f>
        <v>0</v>
      </c>
      <c r="J149" s="55">
        <f>'Set #2'!H146</f>
        <v>0</v>
      </c>
      <c r="K149" s="62">
        <f>'Set #3'!A146</f>
        <v>0</v>
      </c>
      <c r="L149" s="63" t="e">
        <f>'Set #3'!D146</f>
        <v>#N/A</v>
      </c>
      <c r="M149" s="64">
        <f>'Set #3'!B146</f>
        <v>144</v>
      </c>
      <c r="N149" s="63">
        <f>'Set #3'!G146</f>
        <v>0</v>
      </c>
      <c r="O149" s="65">
        <f>'Set #3'!H146</f>
        <v>0</v>
      </c>
      <c r="P149" s="26">
        <f t="shared" si="15"/>
        <v>0</v>
      </c>
      <c r="Q149" s="25">
        <f t="shared" si="16"/>
        <v>0</v>
      </c>
      <c r="R149" s="25">
        <f t="shared" si="17"/>
        <v>67</v>
      </c>
      <c r="S149" s="83"/>
      <c r="T149" s="18" t="e">
        <f>VLOOKUP($A149,'Contestant Database'!$A$1:$D$349,4,FALSE)</f>
        <v>#N/A</v>
      </c>
      <c r="U149" s="105"/>
      <c r="V149" s="105"/>
    </row>
    <row r="150" spans="1:22" ht="15" hidden="1" customHeight="1">
      <c r="A150" s="42">
        <f>'Set #1'!A147</f>
        <v>0</v>
      </c>
      <c r="B150" s="43" t="e">
        <f>'Set #1'!D147</f>
        <v>#N/A</v>
      </c>
      <c r="C150" s="44">
        <f>'Set #1'!B147</f>
        <v>145</v>
      </c>
      <c r="D150" s="43">
        <f>'Set #1'!G147</f>
        <v>0</v>
      </c>
      <c r="E150" s="45">
        <f>'Set #1'!H147</f>
        <v>0</v>
      </c>
      <c r="F150" s="52">
        <f>'Set #2'!A147</f>
        <v>0</v>
      </c>
      <c r="G150" s="53" t="e">
        <f>'Set #2'!D147</f>
        <v>#N/A</v>
      </c>
      <c r="H150" s="54">
        <f>'Set #2'!B147</f>
        <v>145</v>
      </c>
      <c r="I150" s="53">
        <f>'Set #2'!G147</f>
        <v>0</v>
      </c>
      <c r="J150" s="55">
        <f>'Set #2'!H147</f>
        <v>0</v>
      </c>
      <c r="K150" s="62">
        <f>'Set #3'!A147</f>
        <v>0</v>
      </c>
      <c r="L150" s="63" t="e">
        <f>'Set #3'!D147</f>
        <v>#N/A</v>
      </c>
      <c r="M150" s="64">
        <f>'Set #3'!B147</f>
        <v>145</v>
      </c>
      <c r="N150" s="63">
        <f>'Set #3'!G147</f>
        <v>0</v>
      </c>
      <c r="O150" s="65">
        <f>'Set #3'!H147</f>
        <v>0</v>
      </c>
      <c r="P150" s="26">
        <f t="shared" si="15"/>
        <v>0</v>
      </c>
      <c r="Q150" s="25">
        <f t="shared" si="16"/>
        <v>0</v>
      </c>
      <c r="R150" s="25">
        <f t="shared" si="17"/>
        <v>67</v>
      </c>
      <c r="S150" s="83"/>
      <c r="T150" s="18" t="e">
        <f>VLOOKUP($A150,'Contestant Database'!$A$1:$D$349,4,FALSE)</f>
        <v>#N/A</v>
      </c>
      <c r="U150" s="105"/>
      <c r="V150" s="105"/>
    </row>
    <row r="151" spans="1:22" ht="15" hidden="1" customHeight="1">
      <c r="A151" s="42">
        <f>'Set #1'!A148</f>
        <v>0</v>
      </c>
      <c r="B151" s="43" t="e">
        <f>'Set #1'!D148</f>
        <v>#N/A</v>
      </c>
      <c r="C151" s="44">
        <f>'Set #1'!B148</f>
        <v>146</v>
      </c>
      <c r="D151" s="43">
        <f>'Set #1'!G148</f>
        <v>0</v>
      </c>
      <c r="E151" s="45">
        <f>'Set #1'!H148</f>
        <v>0</v>
      </c>
      <c r="F151" s="52">
        <f>'Set #2'!A148</f>
        <v>0</v>
      </c>
      <c r="G151" s="53" t="e">
        <f>'Set #2'!D148</f>
        <v>#N/A</v>
      </c>
      <c r="H151" s="54">
        <f>'Set #2'!B148</f>
        <v>146</v>
      </c>
      <c r="I151" s="53">
        <f>'Set #2'!G148</f>
        <v>0</v>
      </c>
      <c r="J151" s="55">
        <f>'Set #2'!H148</f>
        <v>0</v>
      </c>
      <c r="K151" s="62">
        <f>'Set #3'!A148</f>
        <v>0</v>
      </c>
      <c r="L151" s="63" t="e">
        <f>'Set #3'!D148</f>
        <v>#N/A</v>
      </c>
      <c r="M151" s="64">
        <f>'Set #3'!B148</f>
        <v>146</v>
      </c>
      <c r="N151" s="63">
        <f>'Set #3'!G148</f>
        <v>0</v>
      </c>
      <c r="O151" s="65">
        <f>'Set #3'!H148</f>
        <v>0</v>
      </c>
      <c r="P151" s="26">
        <f t="shared" si="15"/>
        <v>0</v>
      </c>
      <c r="Q151" s="25">
        <f t="shared" si="16"/>
        <v>0</v>
      </c>
      <c r="R151" s="25">
        <f t="shared" si="17"/>
        <v>67</v>
      </c>
      <c r="S151" s="83"/>
      <c r="T151" s="18" t="e">
        <f>VLOOKUP($A151,'Contestant Database'!$A$1:$D$349,4,FALSE)</f>
        <v>#N/A</v>
      </c>
      <c r="U151" s="105"/>
      <c r="V151" s="105"/>
    </row>
    <row r="152" spans="1:22" ht="15" hidden="1" customHeight="1">
      <c r="A152" s="42">
        <f>'Set #1'!A149</f>
        <v>0</v>
      </c>
      <c r="B152" s="43" t="e">
        <f>'Set #1'!D149</f>
        <v>#N/A</v>
      </c>
      <c r="C152" s="44">
        <f>'Set #1'!B149</f>
        <v>147</v>
      </c>
      <c r="D152" s="43">
        <f>'Set #1'!G149</f>
        <v>0</v>
      </c>
      <c r="E152" s="45">
        <f>'Set #1'!H149</f>
        <v>0</v>
      </c>
      <c r="F152" s="52">
        <f>'Set #2'!A149</f>
        <v>0</v>
      </c>
      <c r="G152" s="53" t="e">
        <f>'Set #2'!D149</f>
        <v>#N/A</v>
      </c>
      <c r="H152" s="54">
        <f>'Set #2'!B149</f>
        <v>147</v>
      </c>
      <c r="I152" s="53">
        <f>'Set #2'!G149</f>
        <v>0</v>
      </c>
      <c r="J152" s="55">
        <f>'Set #2'!H149</f>
        <v>0</v>
      </c>
      <c r="K152" s="62">
        <f>'Set #3'!A149</f>
        <v>0</v>
      </c>
      <c r="L152" s="63" t="e">
        <f>'Set #3'!D149</f>
        <v>#N/A</v>
      </c>
      <c r="M152" s="64">
        <f>'Set #3'!B149</f>
        <v>147</v>
      </c>
      <c r="N152" s="63">
        <f>'Set #3'!G149</f>
        <v>0</v>
      </c>
      <c r="O152" s="65">
        <f>'Set #3'!H149</f>
        <v>0</v>
      </c>
      <c r="P152" s="26">
        <f t="shared" si="15"/>
        <v>0</v>
      </c>
      <c r="Q152" s="25">
        <f t="shared" si="16"/>
        <v>0</v>
      </c>
      <c r="R152" s="25">
        <f t="shared" si="17"/>
        <v>67</v>
      </c>
      <c r="S152" s="83"/>
      <c r="T152" s="18" t="e">
        <f>VLOOKUP($A152,'Contestant Database'!$A$1:$D$349,4,FALSE)</f>
        <v>#N/A</v>
      </c>
      <c r="U152" s="105"/>
      <c r="V152" s="105"/>
    </row>
    <row r="153" spans="1:22" ht="15" hidden="1" customHeight="1">
      <c r="A153" s="42">
        <f>'Set #1'!A150</f>
        <v>0</v>
      </c>
      <c r="B153" s="43" t="e">
        <f>'Set #1'!D150</f>
        <v>#N/A</v>
      </c>
      <c r="C153" s="44">
        <f>'Set #1'!B150</f>
        <v>148</v>
      </c>
      <c r="D153" s="43">
        <f>'Set #1'!G150</f>
        <v>0</v>
      </c>
      <c r="E153" s="45">
        <f>'Set #1'!H150</f>
        <v>0</v>
      </c>
      <c r="F153" s="52">
        <f>'Set #2'!A150</f>
        <v>0</v>
      </c>
      <c r="G153" s="53" t="e">
        <f>'Set #2'!D150</f>
        <v>#N/A</v>
      </c>
      <c r="H153" s="54">
        <f>'Set #2'!B150</f>
        <v>148</v>
      </c>
      <c r="I153" s="53">
        <f>'Set #2'!G150</f>
        <v>0</v>
      </c>
      <c r="J153" s="55">
        <f>'Set #2'!H150</f>
        <v>0</v>
      </c>
      <c r="K153" s="62">
        <f>'Set #3'!A150</f>
        <v>0</v>
      </c>
      <c r="L153" s="63" t="e">
        <f>'Set #3'!D150</f>
        <v>#N/A</v>
      </c>
      <c r="M153" s="64">
        <f>'Set #3'!B150</f>
        <v>148</v>
      </c>
      <c r="N153" s="63">
        <f>'Set #3'!G150</f>
        <v>0</v>
      </c>
      <c r="O153" s="65">
        <f>'Set #3'!H150</f>
        <v>0</v>
      </c>
      <c r="P153" s="26">
        <f t="shared" si="15"/>
        <v>0</v>
      </c>
      <c r="Q153" s="25">
        <f t="shared" si="16"/>
        <v>0</v>
      </c>
      <c r="R153" s="25">
        <f t="shared" si="17"/>
        <v>67</v>
      </c>
      <c r="S153" s="83"/>
      <c r="T153" s="18" t="e">
        <f>VLOOKUP($A153,'Contestant Database'!$A$1:$D$349,4,FALSE)</f>
        <v>#N/A</v>
      </c>
      <c r="U153" s="105"/>
      <c r="V153" s="105"/>
    </row>
    <row r="154" spans="1:22" ht="15" hidden="1" customHeight="1">
      <c r="A154" s="42">
        <f>'Set #1'!A151</f>
        <v>0</v>
      </c>
      <c r="B154" s="43" t="e">
        <f>'Set #1'!D151</f>
        <v>#N/A</v>
      </c>
      <c r="C154" s="44">
        <f>'Set #1'!B151</f>
        <v>149</v>
      </c>
      <c r="D154" s="43">
        <f>'Set #1'!G151</f>
        <v>0</v>
      </c>
      <c r="E154" s="45">
        <f>'Set #1'!H151</f>
        <v>0</v>
      </c>
      <c r="F154" s="52">
        <f>'Set #2'!A151</f>
        <v>0</v>
      </c>
      <c r="G154" s="53" t="e">
        <f>'Set #2'!D151</f>
        <v>#N/A</v>
      </c>
      <c r="H154" s="54">
        <f>'Set #2'!B151</f>
        <v>149</v>
      </c>
      <c r="I154" s="53">
        <f>'Set #2'!G151</f>
        <v>0</v>
      </c>
      <c r="J154" s="55">
        <f>'Set #2'!H151</f>
        <v>0</v>
      </c>
      <c r="K154" s="62">
        <f>'Set #3'!A151</f>
        <v>0</v>
      </c>
      <c r="L154" s="63" t="e">
        <f>'Set #3'!D151</f>
        <v>#N/A</v>
      </c>
      <c r="M154" s="64">
        <f>'Set #3'!B151</f>
        <v>149</v>
      </c>
      <c r="N154" s="63">
        <f>'Set #3'!G151</f>
        <v>0</v>
      </c>
      <c r="O154" s="65">
        <f>'Set #3'!H151</f>
        <v>0</v>
      </c>
      <c r="P154" s="26">
        <f t="shared" si="15"/>
        <v>0</v>
      </c>
      <c r="Q154" s="25">
        <f t="shared" si="16"/>
        <v>0</v>
      </c>
      <c r="R154" s="25">
        <f t="shared" si="17"/>
        <v>67</v>
      </c>
      <c r="S154" s="83"/>
      <c r="T154" s="18" t="e">
        <f>VLOOKUP($A154,'Contestant Database'!$A$1:$D$349,4,FALSE)</f>
        <v>#N/A</v>
      </c>
      <c r="U154" s="105"/>
      <c r="V154" s="105"/>
    </row>
    <row r="155" spans="1:22" ht="15" hidden="1" customHeight="1">
      <c r="A155" s="42">
        <f>'Set #1'!A152</f>
        <v>0</v>
      </c>
      <c r="B155" s="43" t="e">
        <f>'Set #1'!D152</f>
        <v>#N/A</v>
      </c>
      <c r="C155" s="44">
        <f>'Set #1'!B152</f>
        <v>150</v>
      </c>
      <c r="D155" s="43">
        <f>'Set #1'!G152</f>
        <v>0</v>
      </c>
      <c r="E155" s="45">
        <f>'Set #1'!H152</f>
        <v>0</v>
      </c>
      <c r="F155" s="52">
        <f>'Set #2'!A152</f>
        <v>0</v>
      </c>
      <c r="G155" s="53" t="e">
        <f>'Set #2'!D152</f>
        <v>#N/A</v>
      </c>
      <c r="H155" s="54">
        <f>'Set #2'!B152</f>
        <v>150</v>
      </c>
      <c r="I155" s="53">
        <f>'Set #2'!G152</f>
        <v>0</v>
      </c>
      <c r="J155" s="55">
        <f>'Set #2'!H152</f>
        <v>0</v>
      </c>
      <c r="K155" s="62">
        <f>'Set #3'!A152</f>
        <v>0</v>
      </c>
      <c r="L155" s="63" t="e">
        <f>'Set #3'!D152</f>
        <v>#N/A</v>
      </c>
      <c r="M155" s="64">
        <f>'Set #3'!B152</f>
        <v>150</v>
      </c>
      <c r="N155" s="63">
        <f>'Set #3'!G152</f>
        <v>0</v>
      </c>
      <c r="O155" s="65">
        <f>'Set #3'!H152</f>
        <v>0</v>
      </c>
      <c r="P155" s="26">
        <f t="shared" si="15"/>
        <v>0</v>
      </c>
      <c r="Q155" s="25">
        <f t="shared" si="16"/>
        <v>0</v>
      </c>
      <c r="R155" s="25">
        <f t="shared" si="17"/>
        <v>67</v>
      </c>
      <c r="S155" s="83"/>
      <c r="T155" s="18" t="e">
        <f>VLOOKUP($A155,'Contestant Database'!$A$1:$D$349,4,FALSE)</f>
        <v>#N/A</v>
      </c>
      <c r="U155" s="105"/>
      <c r="V155" s="105"/>
    </row>
    <row r="156" spans="1:22" ht="15" hidden="1" customHeight="1">
      <c r="A156" s="42">
        <f>'Set #1'!A153</f>
        <v>0</v>
      </c>
      <c r="B156" s="43" t="e">
        <f>'Set #1'!D153</f>
        <v>#N/A</v>
      </c>
      <c r="C156" s="44">
        <f>'Set #1'!B153</f>
        <v>151</v>
      </c>
      <c r="D156" s="43">
        <f>'Set #1'!G153</f>
        <v>0</v>
      </c>
      <c r="E156" s="45">
        <f>'Set #1'!H153</f>
        <v>0</v>
      </c>
      <c r="F156" s="52">
        <f>'Set #2'!A153</f>
        <v>0</v>
      </c>
      <c r="G156" s="53" t="e">
        <f>'Set #2'!D153</f>
        <v>#N/A</v>
      </c>
      <c r="H156" s="54">
        <f>'Set #2'!B153</f>
        <v>151</v>
      </c>
      <c r="I156" s="53">
        <f>'Set #2'!G153</f>
        <v>0</v>
      </c>
      <c r="J156" s="55">
        <f>'Set #2'!H153</f>
        <v>0</v>
      </c>
      <c r="K156" s="62">
        <f>'Set #3'!A153</f>
        <v>0</v>
      </c>
      <c r="L156" s="63" t="e">
        <f>'Set #3'!D153</f>
        <v>#N/A</v>
      </c>
      <c r="M156" s="64">
        <f>'Set #3'!B153</f>
        <v>151</v>
      </c>
      <c r="N156" s="63">
        <f>'Set #3'!G153</f>
        <v>0</v>
      </c>
      <c r="O156" s="65">
        <f>'Set #3'!H153</f>
        <v>0</v>
      </c>
      <c r="P156" s="26">
        <f t="shared" si="15"/>
        <v>0</v>
      </c>
      <c r="Q156" s="25">
        <f t="shared" si="16"/>
        <v>0</v>
      </c>
      <c r="R156" s="25">
        <f t="shared" si="17"/>
        <v>67</v>
      </c>
      <c r="S156" s="83"/>
      <c r="T156" s="18" t="e">
        <f>VLOOKUP($A156,'Contestant Database'!$A$1:$D$349,4,FALSE)</f>
        <v>#N/A</v>
      </c>
      <c r="U156" s="105"/>
      <c r="V156" s="105"/>
    </row>
    <row r="157" spans="1:22" ht="15" hidden="1" customHeight="1">
      <c r="A157" s="42">
        <f>'Set #1'!A154</f>
        <v>0</v>
      </c>
      <c r="B157" s="43" t="e">
        <f>'Set #1'!D154</f>
        <v>#N/A</v>
      </c>
      <c r="C157" s="44">
        <f>'Set #1'!B154</f>
        <v>152</v>
      </c>
      <c r="D157" s="43">
        <f>'Set #1'!G154</f>
        <v>0</v>
      </c>
      <c r="E157" s="45">
        <f>'Set #1'!H154</f>
        <v>0</v>
      </c>
      <c r="F157" s="52">
        <f>'Set #2'!A154</f>
        <v>0</v>
      </c>
      <c r="G157" s="53" t="e">
        <f>'Set #2'!D154</f>
        <v>#N/A</v>
      </c>
      <c r="H157" s="54">
        <f>'Set #2'!B154</f>
        <v>152</v>
      </c>
      <c r="I157" s="53">
        <f>'Set #2'!G154</f>
        <v>0</v>
      </c>
      <c r="J157" s="55">
        <f>'Set #2'!H154</f>
        <v>0</v>
      </c>
      <c r="K157" s="62">
        <f>'Set #3'!A154</f>
        <v>0</v>
      </c>
      <c r="L157" s="63" t="e">
        <f>'Set #3'!D154</f>
        <v>#N/A</v>
      </c>
      <c r="M157" s="64">
        <f>'Set #3'!B154</f>
        <v>152</v>
      </c>
      <c r="N157" s="63">
        <f>'Set #3'!G154</f>
        <v>0</v>
      </c>
      <c r="O157" s="65">
        <f>'Set #3'!H154</f>
        <v>0</v>
      </c>
      <c r="P157" s="26">
        <f t="shared" si="15"/>
        <v>0</v>
      </c>
      <c r="Q157" s="25">
        <f t="shared" si="16"/>
        <v>0</v>
      </c>
      <c r="R157" s="25">
        <f t="shared" si="17"/>
        <v>67</v>
      </c>
      <c r="S157" s="83"/>
      <c r="T157" s="18" t="e">
        <f>VLOOKUP($A157,'Contestant Database'!$A$1:$D$349,4,FALSE)</f>
        <v>#N/A</v>
      </c>
      <c r="U157" s="105"/>
      <c r="V157" s="105"/>
    </row>
    <row r="158" spans="1:22" ht="15" hidden="1" customHeight="1">
      <c r="A158" s="42">
        <f>'Set #1'!A155</f>
        <v>0</v>
      </c>
      <c r="B158" s="43" t="e">
        <f>'Set #1'!D155</f>
        <v>#N/A</v>
      </c>
      <c r="C158" s="44">
        <f>'Set #1'!B155</f>
        <v>153</v>
      </c>
      <c r="D158" s="43">
        <f>'Set #1'!G155</f>
        <v>0</v>
      </c>
      <c r="E158" s="45">
        <f>'Set #1'!H155</f>
        <v>0</v>
      </c>
      <c r="F158" s="52">
        <f>'Set #2'!A155</f>
        <v>0</v>
      </c>
      <c r="G158" s="53" t="e">
        <f>'Set #2'!D155</f>
        <v>#N/A</v>
      </c>
      <c r="H158" s="54">
        <f>'Set #2'!B155</f>
        <v>153</v>
      </c>
      <c r="I158" s="53">
        <f>'Set #2'!G155</f>
        <v>0</v>
      </c>
      <c r="J158" s="55">
        <f>'Set #2'!H155</f>
        <v>0</v>
      </c>
      <c r="K158" s="62">
        <f>'Set #3'!A155</f>
        <v>0</v>
      </c>
      <c r="L158" s="63" t="e">
        <f>'Set #3'!D155</f>
        <v>#N/A</v>
      </c>
      <c r="M158" s="64">
        <f>'Set #3'!B155</f>
        <v>153</v>
      </c>
      <c r="N158" s="63">
        <f>'Set #3'!G155</f>
        <v>0</v>
      </c>
      <c r="O158" s="65">
        <f>'Set #3'!H155</f>
        <v>0</v>
      </c>
      <c r="P158" s="26">
        <f t="shared" si="15"/>
        <v>0</v>
      </c>
      <c r="Q158" s="25">
        <f t="shared" si="16"/>
        <v>0</v>
      </c>
      <c r="R158" s="25">
        <f t="shared" si="17"/>
        <v>67</v>
      </c>
      <c r="S158" s="83"/>
      <c r="T158" s="18" t="e">
        <f>VLOOKUP($A158,'Contestant Database'!$A$1:$D$349,4,FALSE)</f>
        <v>#N/A</v>
      </c>
      <c r="U158" s="105"/>
      <c r="V158" s="105"/>
    </row>
    <row r="159" spans="1:22" ht="15" hidden="1" customHeight="1">
      <c r="A159" s="42">
        <f>'Set #1'!A156</f>
        <v>0</v>
      </c>
      <c r="B159" s="43" t="e">
        <f>'Set #1'!D156</f>
        <v>#N/A</v>
      </c>
      <c r="C159" s="44">
        <f>'Set #1'!B156</f>
        <v>154</v>
      </c>
      <c r="D159" s="43">
        <f>'Set #1'!G156</f>
        <v>0</v>
      </c>
      <c r="E159" s="45">
        <f>'Set #1'!H156</f>
        <v>0</v>
      </c>
      <c r="F159" s="52">
        <f>'Set #2'!A156</f>
        <v>0</v>
      </c>
      <c r="G159" s="53" t="e">
        <f>'Set #2'!D156</f>
        <v>#N/A</v>
      </c>
      <c r="H159" s="54">
        <f>'Set #2'!B156</f>
        <v>154</v>
      </c>
      <c r="I159" s="53">
        <f>'Set #2'!G156</f>
        <v>0</v>
      </c>
      <c r="J159" s="55">
        <f>'Set #2'!H156</f>
        <v>0</v>
      </c>
      <c r="K159" s="62">
        <f>'Set #3'!A156</f>
        <v>0</v>
      </c>
      <c r="L159" s="63" t="e">
        <f>'Set #3'!D156</f>
        <v>#N/A</v>
      </c>
      <c r="M159" s="64">
        <f>'Set #3'!B156</f>
        <v>154</v>
      </c>
      <c r="N159" s="63">
        <f>'Set #3'!G156</f>
        <v>0</v>
      </c>
      <c r="O159" s="65">
        <f>'Set #3'!H156</f>
        <v>0</v>
      </c>
      <c r="P159" s="26">
        <f t="shared" si="15"/>
        <v>0</v>
      </c>
      <c r="Q159" s="25">
        <f t="shared" si="16"/>
        <v>0</v>
      </c>
      <c r="R159" s="25">
        <f t="shared" si="17"/>
        <v>67</v>
      </c>
      <c r="S159" s="83"/>
      <c r="T159" s="18" t="e">
        <f>VLOOKUP($A159,'Contestant Database'!$A$1:$D$349,4,FALSE)</f>
        <v>#N/A</v>
      </c>
      <c r="U159" s="105"/>
      <c r="V159" s="105"/>
    </row>
    <row r="160" spans="1:22" ht="15" hidden="1" customHeight="1">
      <c r="A160" s="42">
        <f>'Set #1'!A157</f>
        <v>0</v>
      </c>
      <c r="B160" s="43" t="e">
        <f>'Set #1'!D157</f>
        <v>#N/A</v>
      </c>
      <c r="C160" s="44">
        <f>'Set #1'!B157</f>
        <v>155</v>
      </c>
      <c r="D160" s="43">
        <f>'Set #1'!G157</f>
        <v>0</v>
      </c>
      <c r="E160" s="45">
        <f>'Set #1'!H157</f>
        <v>0</v>
      </c>
      <c r="F160" s="52">
        <f>'Set #2'!A157</f>
        <v>0</v>
      </c>
      <c r="G160" s="53" t="e">
        <f>'Set #2'!D157</f>
        <v>#N/A</v>
      </c>
      <c r="H160" s="54">
        <f>'Set #2'!B157</f>
        <v>155</v>
      </c>
      <c r="I160" s="53">
        <f>'Set #2'!G157</f>
        <v>0</v>
      </c>
      <c r="J160" s="55">
        <f>'Set #2'!H157</f>
        <v>0</v>
      </c>
      <c r="K160" s="62">
        <f>'Set #3'!A157</f>
        <v>0</v>
      </c>
      <c r="L160" s="63" t="e">
        <f>'Set #3'!D157</f>
        <v>#N/A</v>
      </c>
      <c r="M160" s="64">
        <f>'Set #3'!B157</f>
        <v>155</v>
      </c>
      <c r="N160" s="63">
        <f>'Set #3'!G157</f>
        <v>0</v>
      </c>
      <c r="O160" s="65">
        <f>'Set #3'!H157</f>
        <v>0</v>
      </c>
      <c r="P160" s="26">
        <f t="shared" si="15"/>
        <v>0</v>
      </c>
      <c r="Q160" s="25">
        <f t="shared" si="16"/>
        <v>0</v>
      </c>
      <c r="R160" s="25">
        <f t="shared" si="17"/>
        <v>67</v>
      </c>
      <c r="S160" s="83"/>
      <c r="T160" s="18" t="e">
        <f>VLOOKUP($A160,'Contestant Database'!$A$1:$D$349,4,FALSE)</f>
        <v>#N/A</v>
      </c>
      <c r="U160" s="105"/>
      <c r="V160" s="105"/>
    </row>
    <row r="161" spans="1:22" ht="15" hidden="1" customHeight="1">
      <c r="A161" s="42">
        <f>'Set #1'!A158</f>
        <v>0</v>
      </c>
      <c r="B161" s="43" t="e">
        <f>'Set #1'!D158</f>
        <v>#N/A</v>
      </c>
      <c r="C161" s="44">
        <f>'Set #1'!B158</f>
        <v>156</v>
      </c>
      <c r="D161" s="43">
        <f>'Set #1'!G158</f>
        <v>0</v>
      </c>
      <c r="E161" s="45">
        <f>'Set #1'!H158</f>
        <v>0</v>
      </c>
      <c r="F161" s="52">
        <f>'Set #2'!A158</f>
        <v>0</v>
      </c>
      <c r="G161" s="53" t="e">
        <f>'Set #2'!D158</f>
        <v>#N/A</v>
      </c>
      <c r="H161" s="54">
        <f>'Set #2'!B158</f>
        <v>156</v>
      </c>
      <c r="I161" s="53">
        <f>'Set #2'!G158</f>
        <v>0</v>
      </c>
      <c r="J161" s="55">
        <f>'Set #2'!H158</f>
        <v>0</v>
      </c>
      <c r="K161" s="62">
        <f>'Set #3'!A158</f>
        <v>0</v>
      </c>
      <c r="L161" s="63" t="e">
        <f>'Set #3'!D158</f>
        <v>#N/A</v>
      </c>
      <c r="M161" s="64">
        <f>'Set #3'!B158</f>
        <v>156</v>
      </c>
      <c r="N161" s="63">
        <f>'Set #3'!G158</f>
        <v>0</v>
      </c>
      <c r="O161" s="65">
        <f>'Set #3'!H158</f>
        <v>0</v>
      </c>
      <c r="P161" s="26">
        <f t="shared" si="15"/>
        <v>0</v>
      </c>
      <c r="Q161" s="25">
        <f t="shared" si="16"/>
        <v>0</v>
      </c>
      <c r="R161" s="25">
        <f t="shared" si="17"/>
        <v>67</v>
      </c>
      <c r="S161" s="83"/>
      <c r="T161" s="18" t="e">
        <f>VLOOKUP($A161,'Contestant Database'!$A$1:$D$349,4,FALSE)</f>
        <v>#N/A</v>
      </c>
      <c r="U161" s="105"/>
      <c r="V161" s="105"/>
    </row>
    <row r="162" spans="1:22" ht="15" hidden="1" customHeight="1">
      <c r="A162" s="42">
        <f>'Set #1'!A159</f>
        <v>0</v>
      </c>
      <c r="B162" s="43" t="e">
        <f>'Set #1'!D159</f>
        <v>#N/A</v>
      </c>
      <c r="C162" s="44">
        <f>'Set #1'!B159</f>
        <v>157</v>
      </c>
      <c r="D162" s="43">
        <f>'Set #1'!G159</f>
        <v>0</v>
      </c>
      <c r="E162" s="45">
        <f>'Set #1'!H159</f>
        <v>0</v>
      </c>
      <c r="F162" s="52">
        <f>'Set #2'!A159</f>
        <v>0</v>
      </c>
      <c r="G162" s="53" t="e">
        <f>'Set #2'!D159</f>
        <v>#N/A</v>
      </c>
      <c r="H162" s="54">
        <f>'Set #2'!B159</f>
        <v>157</v>
      </c>
      <c r="I162" s="53">
        <f>'Set #2'!G159</f>
        <v>0</v>
      </c>
      <c r="J162" s="55">
        <f>'Set #2'!H159</f>
        <v>0</v>
      </c>
      <c r="K162" s="62">
        <f>'Set #3'!A159</f>
        <v>0</v>
      </c>
      <c r="L162" s="63" t="e">
        <f>'Set #3'!D159</f>
        <v>#N/A</v>
      </c>
      <c r="M162" s="64">
        <f>'Set #3'!B159</f>
        <v>157</v>
      </c>
      <c r="N162" s="63">
        <f>'Set #3'!G159</f>
        <v>0</v>
      </c>
      <c r="O162" s="65">
        <f>'Set #3'!H159</f>
        <v>0</v>
      </c>
      <c r="P162" s="26">
        <f t="shared" si="15"/>
        <v>0</v>
      </c>
      <c r="Q162" s="25">
        <f t="shared" si="16"/>
        <v>0</v>
      </c>
      <c r="R162" s="25">
        <f t="shared" si="17"/>
        <v>67</v>
      </c>
      <c r="S162" s="83"/>
      <c r="T162" s="18" t="e">
        <f>VLOOKUP($A162,'Contestant Database'!$A$1:$D$349,4,FALSE)</f>
        <v>#N/A</v>
      </c>
      <c r="U162" s="105"/>
      <c r="V162" s="105"/>
    </row>
    <row r="163" spans="1:22" ht="15" hidden="1" customHeight="1">
      <c r="A163" s="42">
        <f>'Set #1'!A160</f>
        <v>0</v>
      </c>
      <c r="B163" s="43" t="e">
        <f>'Set #1'!D160</f>
        <v>#N/A</v>
      </c>
      <c r="C163" s="44">
        <f>'Set #1'!B160</f>
        <v>158</v>
      </c>
      <c r="D163" s="43">
        <f>'Set #1'!G160</f>
        <v>0</v>
      </c>
      <c r="E163" s="45">
        <f>'Set #1'!H160</f>
        <v>0</v>
      </c>
      <c r="F163" s="52">
        <f>'Set #2'!A160</f>
        <v>0</v>
      </c>
      <c r="G163" s="53" t="e">
        <f>'Set #2'!D160</f>
        <v>#N/A</v>
      </c>
      <c r="H163" s="54">
        <f>'Set #2'!B160</f>
        <v>158</v>
      </c>
      <c r="I163" s="53">
        <f>'Set #2'!G160</f>
        <v>0</v>
      </c>
      <c r="J163" s="55">
        <f>'Set #2'!H160</f>
        <v>0</v>
      </c>
      <c r="K163" s="62">
        <f>'Set #3'!A160</f>
        <v>0</v>
      </c>
      <c r="L163" s="63" t="e">
        <f>'Set #3'!D160</f>
        <v>#N/A</v>
      </c>
      <c r="M163" s="64">
        <f>'Set #3'!B160</f>
        <v>158</v>
      </c>
      <c r="N163" s="63">
        <f>'Set #3'!G160</f>
        <v>0</v>
      </c>
      <c r="O163" s="65">
        <f>'Set #3'!H160</f>
        <v>0</v>
      </c>
      <c r="P163" s="26">
        <f t="shared" si="15"/>
        <v>0</v>
      </c>
      <c r="Q163" s="25">
        <f t="shared" si="16"/>
        <v>0</v>
      </c>
      <c r="R163" s="25">
        <f t="shared" si="17"/>
        <v>67</v>
      </c>
      <c r="S163" s="83"/>
      <c r="T163" s="18" t="e">
        <f>VLOOKUP($A163,'Contestant Database'!$A$1:$D$349,4,FALSE)</f>
        <v>#N/A</v>
      </c>
      <c r="U163" s="105"/>
      <c r="V163" s="105"/>
    </row>
    <row r="164" spans="1:22" ht="15" hidden="1" customHeight="1">
      <c r="A164" s="42">
        <f>'Set #1'!A161</f>
        <v>0</v>
      </c>
      <c r="B164" s="43" t="e">
        <f>'Set #1'!D161</f>
        <v>#N/A</v>
      </c>
      <c r="C164" s="44">
        <f>'Set #1'!B161</f>
        <v>159</v>
      </c>
      <c r="D164" s="43">
        <f>'Set #1'!G161</f>
        <v>0</v>
      </c>
      <c r="E164" s="45">
        <f>'Set #1'!H161</f>
        <v>0</v>
      </c>
      <c r="F164" s="52">
        <f>'Set #2'!A161</f>
        <v>0</v>
      </c>
      <c r="G164" s="53" t="e">
        <f>'Set #2'!D161</f>
        <v>#N/A</v>
      </c>
      <c r="H164" s="54">
        <f>'Set #2'!B161</f>
        <v>159</v>
      </c>
      <c r="I164" s="53">
        <f>'Set #2'!G161</f>
        <v>0</v>
      </c>
      <c r="J164" s="55">
        <f>'Set #2'!H161</f>
        <v>0</v>
      </c>
      <c r="K164" s="62">
        <f>'Set #3'!A161</f>
        <v>0</v>
      </c>
      <c r="L164" s="63" t="e">
        <f>'Set #3'!D161</f>
        <v>#N/A</v>
      </c>
      <c r="M164" s="64">
        <f>'Set #3'!B161</f>
        <v>159</v>
      </c>
      <c r="N164" s="63">
        <f>'Set #3'!G161</f>
        <v>0</v>
      </c>
      <c r="O164" s="65">
        <f>'Set #3'!H161</f>
        <v>0</v>
      </c>
      <c r="P164" s="26">
        <f t="shared" si="15"/>
        <v>0</v>
      </c>
      <c r="Q164" s="25">
        <f t="shared" si="16"/>
        <v>0</v>
      </c>
      <c r="R164" s="25">
        <f t="shared" si="17"/>
        <v>67</v>
      </c>
      <c r="S164" s="83"/>
      <c r="T164" s="18" t="e">
        <f>VLOOKUP($A164,'Contestant Database'!$A$1:$D$349,4,FALSE)</f>
        <v>#N/A</v>
      </c>
      <c r="U164" s="105"/>
      <c r="V164" s="105"/>
    </row>
    <row r="165" spans="1:22" ht="15" hidden="1" customHeight="1">
      <c r="A165" s="42">
        <f>'Set #1'!A162</f>
        <v>0</v>
      </c>
      <c r="B165" s="43" t="e">
        <f>'Set #1'!D162</f>
        <v>#N/A</v>
      </c>
      <c r="C165" s="44">
        <f>'Set #1'!B162</f>
        <v>160</v>
      </c>
      <c r="D165" s="43">
        <f>'Set #1'!G162</f>
        <v>0</v>
      </c>
      <c r="E165" s="45">
        <f>'Set #1'!H162</f>
        <v>0</v>
      </c>
      <c r="F165" s="52">
        <f>'Set #2'!A162</f>
        <v>0</v>
      </c>
      <c r="G165" s="53" t="e">
        <f>'Set #2'!D162</f>
        <v>#N/A</v>
      </c>
      <c r="H165" s="54">
        <f>'Set #2'!B162</f>
        <v>160</v>
      </c>
      <c r="I165" s="53">
        <f>'Set #2'!G162</f>
        <v>0</v>
      </c>
      <c r="J165" s="55">
        <f>'Set #2'!H162</f>
        <v>0</v>
      </c>
      <c r="K165" s="62">
        <f>'Set #3'!A162</f>
        <v>0</v>
      </c>
      <c r="L165" s="63" t="e">
        <f>'Set #3'!D162</f>
        <v>#N/A</v>
      </c>
      <c r="M165" s="64">
        <f>'Set #3'!B162</f>
        <v>160</v>
      </c>
      <c r="N165" s="63">
        <f>'Set #3'!G162</f>
        <v>0</v>
      </c>
      <c r="O165" s="65">
        <f>'Set #3'!H162</f>
        <v>0</v>
      </c>
      <c r="P165" s="26">
        <f t="shared" si="15"/>
        <v>0</v>
      </c>
      <c r="Q165" s="25">
        <f t="shared" si="16"/>
        <v>0</v>
      </c>
      <c r="R165" s="25">
        <f t="shared" si="17"/>
        <v>67</v>
      </c>
      <c r="S165" s="83"/>
      <c r="T165" s="18" t="e">
        <f>VLOOKUP($A165,'Contestant Database'!$A$1:$D$349,4,FALSE)</f>
        <v>#N/A</v>
      </c>
      <c r="U165" s="105"/>
      <c r="V165" s="105"/>
    </row>
    <row r="166" spans="1:22" ht="15" hidden="1" customHeight="1">
      <c r="A166" s="42">
        <f>'Set #1'!A163</f>
        <v>0</v>
      </c>
      <c r="B166" s="43" t="e">
        <f>'Set #1'!D163</f>
        <v>#N/A</v>
      </c>
      <c r="C166" s="44">
        <f>'Set #1'!B163</f>
        <v>161</v>
      </c>
      <c r="D166" s="43">
        <f>'Set #1'!G163</f>
        <v>0</v>
      </c>
      <c r="E166" s="45">
        <f>'Set #1'!H163</f>
        <v>0</v>
      </c>
      <c r="F166" s="52">
        <f>'Set #2'!A163</f>
        <v>0</v>
      </c>
      <c r="G166" s="53" t="e">
        <f>'Set #2'!D163</f>
        <v>#N/A</v>
      </c>
      <c r="H166" s="54">
        <f>'Set #2'!B163</f>
        <v>161</v>
      </c>
      <c r="I166" s="53">
        <f>'Set #2'!G163</f>
        <v>0</v>
      </c>
      <c r="J166" s="55">
        <f>'Set #2'!H163</f>
        <v>0</v>
      </c>
      <c r="K166" s="62">
        <f>'Set #3'!A163</f>
        <v>0</v>
      </c>
      <c r="L166" s="63" t="e">
        <f>'Set #3'!D163</f>
        <v>#N/A</v>
      </c>
      <c r="M166" s="64">
        <f>'Set #3'!B163</f>
        <v>161</v>
      </c>
      <c r="N166" s="63">
        <f>'Set #3'!G163</f>
        <v>0</v>
      </c>
      <c r="O166" s="65">
        <f>'Set #3'!H163</f>
        <v>0</v>
      </c>
      <c r="P166" s="26">
        <f t="shared" ref="P166:P197" si="18">D166+I166+N166</f>
        <v>0</v>
      </c>
      <c r="Q166" s="25">
        <f t="shared" ref="Q166:Q197" si="19">E166+J166+O166</f>
        <v>0</v>
      </c>
      <c r="R166" s="25">
        <f t="shared" ref="R166:R197" si="20">RANK(P166,$P$6:$P$197)</f>
        <v>67</v>
      </c>
      <c r="S166" s="83"/>
      <c r="T166" s="18" t="e">
        <f>VLOOKUP($A166,'Contestant Database'!$A$1:$D$349,4,FALSE)</f>
        <v>#N/A</v>
      </c>
      <c r="U166" s="105"/>
      <c r="V166" s="105"/>
    </row>
    <row r="167" spans="1:22" ht="15" hidden="1" customHeight="1">
      <c r="A167" s="42">
        <f>'Set #1'!A164</f>
        <v>0</v>
      </c>
      <c r="B167" s="43" t="e">
        <f>'Set #1'!D164</f>
        <v>#N/A</v>
      </c>
      <c r="C167" s="44">
        <f>'Set #1'!B164</f>
        <v>162</v>
      </c>
      <c r="D167" s="43">
        <f>'Set #1'!G164</f>
        <v>0</v>
      </c>
      <c r="E167" s="45">
        <f>'Set #1'!H164</f>
        <v>0</v>
      </c>
      <c r="F167" s="52">
        <f>'Set #2'!A164</f>
        <v>0</v>
      </c>
      <c r="G167" s="53" t="e">
        <f>'Set #2'!D164</f>
        <v>#N/A</v>
      </c>
      <c r="H167" s="54">
        <f>'Set #2'!B164</f>
        <v>162</v>
      </c>
      <c r="I167" s="53">
        <f>'Set #2'!G164</f>
        <v>0</v>
      </c>
      <c r="J167" s="55">
        <f>'Set #2'!H164</f>
        <v>0</v>
      </c>
      <c r="K167" s="62">
        <f>'Set #3'!A164</f>
        <v>0</v>
      </c>
      <c r="L167" s="63" t="e">
        <f>'Set #3'!D164</f>
        <v>#N/A</v>
      </c>
      <c r="M167" s="64">
        <f>'Set #3'!B164</f>
        <v>162</v>
      </c>
      <c r="N167" s="63">
        <f>'Set #3'!G164</f>
        <v>0</v>
      </c>
      <c r="O167" s="65">
        <f>'Set #3'!H164</f>
        <v>0</v>
      </c>
      <c r="P167" s="26">
        <f t="shared" si="18"/>
        <v>0</v>
      </c>
      <c r="Q167" s="25">
        <f t="shared" si="19"/>
        <v>0</v>
      </c>
      <c r="R167" s="25">
        <f t="shared" si="20"/>
        <v>67</v>
      </c>
      <c r="S167" s="83"/>
      <c r="T167" s="18" t="e">
        <f>VLOOKUP($A167,'Contestant Database'!$A$1:$D$349,4,FALSE)</f>
        <v>#N/A</v>
      </c>
      <c r="U167" s="105"/>
      <c r="V167" s="105"/>
    </row>
    <row r="168" spans="1:22" ht="15" hidden="1" customHeight="1">
      <c r="A168" s="42">
        <f>'Set #1'!A165</f>
        <v>0</v>
      </c>
      <c r="B168" s="43" t="e">
        <f>'Set #1'!D165</f>
        <v>#N/A</v>
      </c>
      <c r="C168" s="44">
        <f>'Set #1'!B165</f>
        <v>163</v>
      </c>
      <c r="D168" s="43">
        <f>'Set #1'!G165</f>
        <v>0</v>
      </c>
      <c r="E168" s="45">
        <f>'Set #1'!H165</f>
        <v>0</v>
      </c>
      <c r="F168" s="52">
        <f>'Set #2'!A165</f>
        <v>0</v>
      </c>
      <c r="G168" s="53" t="e">
        <f>'Set #2'!D165</f>
        <v>#N/A</v>
      </c>
      <c r="H168" s="54">
        <f>'Set #2'!B165</f>
        <v>163</v>
      </c>
      <c r="I168" s="53">
        <f>'Set #2'!G165</f>
        <v>0</v>
      </c>
      <c r="J168" s="55">
        <f>'Set #2'!H165</f>
        <v>0</v>
      </c>
      <c r="K168" s="62">
        <f>'Set #3'!A165</f>
        <v>0</v>
      </c>
      <c r="L168" s="63" t="e">
        <f>'Set #3'!D165</f>
        <v>#N/A</v>
      </c>
      <c r="M168" s="64">
        <f>'Set #3'!B165</f>
        <v>163</v>
      </c>
      <c r="N168" s="63">
        <f>'Set #3'!G165</f>
        <v>0</v>
      </c>
      <c r="O168" s="65">
        <f>'Set #3'!H165</f>
        <v>0</v>
      </c>
      <c r="P168" s="26">
        <f t="shared" si="18"/>
        <v>0</v>
      </c>
      <c r="Q168" s="25">
        <f t="shared" si="19"/>
        <v>0</v>
      </c>
      <c r="R168" s="25">
        <f t="shared" si="20"/>
        <v>67</v>
      </c>
      <c r="S168" s="83"/>
      <c r="T168" s="18" t="e">
        <f>VLOOKUP($A168,'Contestant Database'!$A$1:$D$349,4,FALSE)</f>
        <v>#N/A</v>
      </c>
      <c r="U168" s="105"/>
      <c r="V168" s="105"/>
    </row>
    <row r="169" spans="1:22" ht="15" hidden="1" customHeight="1">
      <c r="A169" s="42">
        <f>'Set #1'!A166</f>
        <v>0</v>
      </c>
      <c r="B169" s="43" t="e">
        <f>'Set #1'!D166</f>
        <v>#N/A</v>
      </c>
      <c r="C169" s="44">
        <f>'Set #1'!B166</f>
        <v>164</v>
      </c>
      <c r="D169" s="43">
        <f>'Set #1'!G166</f>
        <v>0</v>
      </c>
      <c r="E169" s="45">
        <f>'Set #1'!H166</f>
        <v>0</v>
      </c>
      <c r="F169" s="52">
        <f>'Set #2'!A166</f>
        <v>0</v>
      </c>
      <c r="G169" s="53" t="e">
        <f>'Set #2'!D166</f>
        <v>#N/A</v>
      </c>
      <c r="H169" s="54">
        <f>'Set #2'!B166</f>
        <v>164</v>
      </c>
      <c r="I169" s="53">
        <f>'Set #2'!G166</f>
        <v>0</v>
      </c>
      <c r="J169" s="55">
        <f>'Set #2'!H166</f>
        <v>0</v>
      </c>
      <c r="K169" s="62">
        <f>'Set #3'!A166</f>
        <v>0</v>
      </c>
      <c r="L169" s="63" t="e">
        <f>'Set #3'!D166</f>
        <v>#N/A</v>
      </c>
      <c r="M169" s="64">
        <f>'Set #3'!B166</f>
        <v>164</v>
      </c>
      <c r="N169" s="63">
        <f>'Set #3'!G166</f>
        <v>0</v>
      </c>
      <c r="O169" s="65">
        <f>'Set #3'!H166</f>
        <v>0</v>
      </c>
      <c r="P169" s="26">
        <f t="shared" si="18"/>
        <v>0</v>
      </c>
      <c r="Q169" s="25">
        <f t="shared" si="19"/>
        <v>0</v>
      </c>
      <c r="R169" s="25">
        <f t="shared" si="20"/>
        <v>67</v>
      </c>
      <c r="S169" s="83"/>
      <c r="T169" s="18" t="e">
        <f>VLOOKUP($A169,'Contestant Database'!$A$1:$D$349,4,FALSE)</f>
        <v>#N/A</v>
      </c>
      <c r="U169" s="105"/>
      <c r="V169" s="105"/>
    </row>
    <row r="170" spans="1:22" ht="15" hidden="1" customHeight="1">
      <c r="A170" s="42">
        <f>'Set #1'!A167</f>
        <v>0</v>
      </c>
      <c r="B170" s="43" t="e">
        <f>'Set #1'!D167</f>
        <v>#N/A</v>
      </c>
      <c r="C170" s="44">
        <f>'Set #1'!B167</f>
        <v>165</v>
      </c>
      <c r="D170" s="43">
        <f>'Set #1'!G167</f>
        <v>0</v>
      </c>
      <c r="E170" s="45">
        <f>'Set #1'!H167</f>
        <v>0</v>
      </c>
      <c r="F170" s="52">
        <f>'Set #2'!A167</f>
        <v>0</v>
      </c>
      <c r="G170" s="53" t="e">
        <f>'Set #2'!D167</f>
        <v>#N/A</v>
      </c>
      <c r="H170" s="54">
        <f>'Set #2'!B167</f>
        <v>165</v>
      </c>
      <c r="I170" s="53">
        <f>'Set #2'!G167</f>
        <v>0</v>
      </c>
      <c r="J170" s="55">
        <f>'Set #2'!H167</f>
        <v>0</v>
      </c>
      <c r="K170" s="62">
        <f>'Set #3'!A167</f>
        <v>0</v>
      </c>
      <c r="L170" s="63" t="e">
        <f>'Set #3'!D167</f>
        <v>#N/A</v>
      </c>
      <c r="M170" s="64">
        <f>'Set #3'!B167</f>
        <v>165</v>
      </c>
      <c r="N170" s="63">
        <f>'Set #3'!G167</f>
        <v>0</v>
      </c>
      <c r="O170" s="65">
        <f>'Set #3'!H167</f>
        <v>0</v>
      </c>
      <c r="P170" s="26">
        <f t="shared" si="18"/>
        <v>0</v>
      </c>
      <c r="Q170" s="25">
        <f t="shared" si="19"/>
        <v>0</v>
      </c>
      <c r="R170" s="25">
        <f t="shared" si="20"/>
        <v>67</v>
      </c>
      <c r="S170" s="83"/>
      <c r="T170" s="18" t="e">
        <f>VLOOKUP($A170,'Contestant Database'!$A$1:$D$349,4,FALSE)</f>
        <v>#N/A</v>
      </c>
      <c r="U170" s="105"/>
      <c r="V170" s="105"/>
    </row>
    <row r="171" spans="1:22" ht="15" hidden="1" customHeight="1">
      <c r="A171" s="42">
        <f>'Set #1'!A168</f>
        <v>0</v>
      </c>
      <c r="B171" s="43" t="e">
        <f>'Set #1'!D168</f>
        <v>#N/A</v>
      </c>
      <c r="C171" s="44">
        <f>'Set #1'!B168</f>
        <v>166</v>
      </c>
      <c r="D171" s="43">
        <f>'Set #1'!G168</f>
        <v>0</v>
      </c>
      <c r="E171" s="45">
        <f>'Set #1'!H168</f>
        <v>0</v>
      </c>
      <c r="F171" s="52">
        <f>'Set #2'!A168</f>
        <v>0</v>
      </c>
      <c r="G171" s="53" t="e">
        <f>'Set #2'!D168</f>
        <v>#N/A</v>
      </c>
      <c r="H171" s="54">
        <f>'Set #2'!B168</f>
        <v>166</v>
      </c>
      <c r="I171" s="53">
        <f>'Set #2'!G168</f>
        <v>0</v>
      </c>
      <c r="J171" s="55">
        <f>'Set #2'!H168</f>
        <v>0</v>
      </c>
      <c r="K171" s="62">
        <f>'Set #3'!A168</f>
        <v>0</v>
      </c>
      <c r="L171" s="63" t="e">
        <f>'Set #3'!D168</f>
        <v>#N/A</v>
      </c>
      <c r="M171" s="64">
        <f>'Set #3'!B168</f>
        <v>166</v>
      </c>
      <c r="N171" s="63">
        <f>'Set #3'!G168</f>
        <v>0</v>
      </c>
      <c r="O171" s="65">
        <f>'Set #3'!H168</f>
        <v>0</v>
      </c>
      <c r="P171" s="26">
        <f t="shared" si="18"/>
        <v>0</v>
      </c>
      <c r="Q171" s="25">
        <f t="shared" si="19"/>
        <v>0</v>
      </c>
      <c r="R171" s="25">
        <f t="shared" si="20"/>
        <v>67</v>
      </c>
      <c r="S171" s="83"/>
      <c r="T171" s="18" t="e">
        <f>VLOOKUP($A171,'Contestant Database'!$A$1:$D$349,4,FALSE)</f>
        <v>#N/A</v>
      </c>
      <c r="U171" s="105"/>
      <c r="V171" s="105"/>
    </row>
    <row r="172" spans="1:22" ht="15" hidden="1" customHeight="1">
      <c r="A172" s="42">
        <f>'Set #1'!A169</f>
        <v>0</v>
      </c>
      <c r="B172" s="43" t="e">
        <f>'Set #1'!D169</f>
        <v>#N/A</v>
      </c>
      <c r="C172" s="44">
        <f>'Set #1'!B169</f>
        <v>167</v>
      </c>
      <c r="D172" s="43">
        <f>'Set #1'!G169</f>
        <v>0</v>
      </c>
      <c r="E172" s="45">
        <f>'Set #1'!H169</f>
        <v>0</v>
      </c>
      <c r="F172" s="52">
        <f>'Set #2'!A169</f>
        <v>0</v>
      </c>
      <c r="G172" s="53" t="e">
        <f>'Set #2'!D169</f>
        <v>#N/A</v>
      </c>
      <c r="H172" s="54">
        <f>'Set #2'!B169</f>
        <v>167</v>
      </c>
      <c r="I172" s="53">
        <f>'Set #2'!G169</f>
        <v>0</v>
      </c>
      <c r="J172" s="55">
        <f>'Set #2'!H169</f>
        <v>0</v>
      </c>
      <c r="K172" s="62">
        <f>'Set #3'!A169</f>
        <v>0</v>
      </c>
      <c r="L172" s="63" t="e">
        <f>'Set #3'!D169</f>
        <v>#N/A</v>
      </c>
      <c r="M172" s="64">
        <f>'Set #3'!B169</f>
        <v>167</v>
      </c>
      <c r="N172" s="63">
        <f>'Set #3'!G169</f>
        <v>0</v>
      </c>
      <c r="O172" s="65">
        <f>'Set #3'!H169</f>
        <v>0</v>
      </c>
      <c r="P172" s="26">
        <f t="shared" si="18"/>
        <v>0</v>
      </c>
      <c r="Q172" s="25">
        <f t="shared" si="19"/>
        <v>0</v>
      </c>
      <c r="R172" s="25">
        <f t="shared" si="20"/>
        <v>67</v>
      </c>
      <c r="S172" s="83"/>
      <c r="T172" s="18" t="e">
        <f>VLOOKUP($A172,'Contestant Database'!$A$1:$D$349,4,FALSE)</f>
        <v>#N/A</v>
      </c>
      <c r="U172" s="105"/>
      <c r="V172" s="105"/>
    </row>
    <row r="173" spans="1:22" ht="15" hidden="1" customHeight="1">
      <c r="A173" s="42">
        <f>'Set #1'!A170</f>
        <v>0</v>
      </c>
      <c r="B173" s="43" t="e">
        <f>'Set #1'!D170</f>
        <v>#N/A</v>
      </c>
      <c r="C173" s="44">
        <f>'Set #1'!B170</f>
        <v>168</v>
      </c>
      <c r="D173" s="43">
        <f>'Set #1'!G170</f>
        <v>0</v>
      </c>
      <c r="E173" s="45">
        <f>'Set #1'!H170</f>
        <v>0</v>
      </c>
      <c r="F173" s="52">
        <f>'Set #2'!A170</f>
        <v>0</v>
      </c>
      <c r="G173" s="53" t="e">
        <f>'Set #2'!D170</f>
        <v>#N/A</v>
      </c>
      <c r="H173" s="54">
        <f>'Set #2'!B170</f>
        <v>168</v>
      </c>
      <c r="I173" s="53">
        <f>'Set #2'!G170</f>
        <v>0</v>
      </c>
      <c r="J173" s="55">
        <f>'Set #2'!H170</f>
        <v>0</v>
      </c>
      <c r="K173" s="62">
        <f>'Set #3'!A170</f>
        <v>0</v>
      </c>
      <c r="L173" s="63" t="e">
        <f>'Set #3'!D170</f>
        <v>#N/A</v>
      </c>
      <c r="M173" s="64">
        <f>'Set #3'!B170</f>
        <v>168</v>
      </c>
      <c r="N173" s="63">
        <f>'Set #3'!G170</f>
        <v>0</v>
      </c>
      <c r="O173" s="65">
        <f>'Set #3'!H170</f>
        <v>0</v>
      </c>
      <c r="P173" s="26">
        <f t="shared" si="18"/>
        <v>0</v>
      </c>
      <c r="Q173" s="25">
        <f t="shared" si="19"/>
        <v>0</v>
      </c>
      <c r="R173" s="25">
        <f t="shared" si="20"/>
        <v>67</v>
      </c>
      <c r="S173" s="83"/>
      <c r="T173" s="18" t="e">
        <f>VLOOKUP($A173,'Contestant Database'!$A$1:$D$349,4,FALSE)</f>
        <v>#N/A</v>
      </c>
      <c r="U173" s="105"/>
      <c r="V173" s="105"/>
    </row>
    <row r="174" spans="1:22" ht="15" hidden="1" customHeight="1">
      <c r="A174" s="42">
        <f>'Set #1'!A171</f>
        <v>0</v>
      </c>
      <c r="B174" s="43" t="e">
        <f>'Set #1'!D171</f>
        <v>#N/A</v>
      </c>
      <c r="C174" s="44">
        <f>'Set #1'!B171</f>
        <v>169</v>
      </c>
      <c r="D174" s="43">
        <f>'Set #1'!G171</f>
        <v>0</v>
      </c>
      <c r="E174" s="45">
        <f>'Set #1'!H171</f>
        <v>0</v>
      </c>
      <c r="F174" s="52">
        <f>'Set #2'!A171</f>
        <v>0</v>
      </c>
      <c r="G174" s="53" t="e">
        <f>'Set #2'!D171</f>
        <v>#N/A</v>
      </c>
      <c r="H174" s="54">
        <f>'Set #2'!B171</f>
        <v>169</v>
      </c>
      <c r="I174" s="53">
        <f>'Set #2'!G171</f>
        <v>0</v>
      </c>
      <c r="J174" s="55">
        <f>'Set #2'!H171</f>
        <v>0</v>
      </c>
      <c r="K174" s="62">
        <f>'Set #3'!A171</f>
        <v>0</v>
      </c>
      <c r="L174" s="63" t="e">
        <f>'Set #3'!D171</f>
        <v>#N/A</v>
      </c>
      <c r="M174" s="64">
        <f>'Set #3'!B171</f>
        <v>169</v>
      </c>
      <c r="N174" s="63">
        <f>'Set #3'!G171</f>
        <v>0</v>
      </c>
      <c r="O174" s="65">
        <f>'Set #3'!H171</f>
        <v>0</v>
      </c>
      <c r="P174" s="26">
        <f t="shared" si="18"/>
        <v>0</v>
      </c>
      <c r="Q174" s="25">
        <f t="shared" si="19"/>
        <v>0</v>
      </c>
      <c r="R174" s="25">
        <f t="shared" si="20"/>
        <v>67</v>
      </c>
      <c r="S174" s="83"/>
      <c r="T174" s="18" t="e">
        <f>VLOOKUP($A174,'Contestant Database'!$A$1:$D$349,4,FALSE)</f>
        <v>#N/A</v>
      </c>
      <c r="U174" s="105"/>
      <c r="V174" s="105"/>
    </row>
    <row r="175" spans="1:22" ht="15" hidden="1" customHeight="1">
      <c r="A175" s="42">
        <f>'Set #1'!A172</f>
        <v>0</v>
      </c>
      <c r="B175" s="43" t="e">
        <f>'Set #1'!D172</f>
        <v>#N/A</v>
      </c>
      <c r="C175" s="44">
        <f>'Set #1'!B172</f>
        <v>170</v>
      </c>
      <c r="D175" s="43">
        <f>'Set #1'!G172</f>
        <v>0</v>
      </c>
      <c r="E175" s="45">
        <f>'Set #1'!H172</f>
        <v>0</v>
      </c>
      <c r="F175" s="52">
        <f>'Set #2'!A172</f>
        <v>0</v>
      </c>
      <c r="G175" s="53" t="e">
        <f>'Set #2'!D172</f>
        <v>#N/A</v>
      </c>
      <c r="H175" s="54">
        <f>'Set #2'!B172</f>
        <v>170</v>
      </c>
      <c r="I175" s="53">
        <f>'Set #2'!G172</f>
        <v>0</v>
      </c>
      <c r="J175" s="55">
        <f>'Set #2'!H172</f>
        <v>0</v>
      </c>
      <c r="K175" s="62">
        <f>'Set #3'!A172</f>
        <v>0</v>
      </c>
      <c r="L175" s="63" t="e">
        <f>'Set #3'!D172</f>
        <v>#N/A</v>
      </c>
      <c r="M175" s="64">
        <f>'Set #3'!B172</f>
        <v>170</v>
      </c>
      <c r="N175" s="63">
        <f>'Set #3'!G172</f>
        <v>0</v>
      </c>
      <c r="O175" s="65">
        <f>'Set #3'!H172</f>
        <v>0</v>
      </c>
      <c r="P175" s="26">
        <f t="shared" si="18"/>
        <v>0</v>
      </c>
      <c r="Q175" s="25">
        <f t="shared" si="19"/>
        <v>0</v>
      </c>
      <c r="R175" s="25">
        <f t="shared" si="20"/>
        <v>67</v>
      </c>
      <c r="S175" s="83"/>
      <c r="T175" s="18" t="e">
        <f>VLOOKUP($A175,'Contestant Database'!$A$1:$D$349,4,FALSE)</f>
        <v>#N/A</v>
      </c>
      <c r="U175" s="105"/>
      <c r="V175" s="105"/>
    </row>
    <row r="176" spans="1:22" ht="15" hidden="1" customHeight="1">
      <c r="A176" s="42">
        <f>'Set #1'!A173</f>
        <v>0</v>
      </c>
      <c r="B176" s="43" t="e">
        <f>'Set #1'!D173</f>
        <v>#N/A</v>
      </c>
      <c r="C176" s="44">
        <f>'Set #1'!B173</f>
        <v>171</v>
      </c>
      <c r="D176" s="43">
        <f>'Set #1'!G173</f>
        <v>0</v>
      </c>
      <c r="E176" s="45">
        <f>'Set #1'!H173</f>
        <v>0</v>
      </c>
      <c r="F176" s="52">
        <f>'Set #2'!A173</f>
        <v>0</v>
      </c>
      <c r="G176" s="53" t="e">
        <f>'Set #2'!D173</f>
        <v>#N/A</v>
      </c>
      <c r="H176" s="54">
        <f>'Set #2'!B173</f>
        <v>171</v>
      </c>
      <c r="I176" s="53">
        <f>'Set #2'!G173</f>
        <v>0</v>
      </c>
      <c r="J176" s="55">
        <f>'Set #2'!H173</f>
        <v>0</v>
      </c>
      <c r="K176" s="62">
        <f>'Set #3'!A173</f>
        <v>0</v>
      </c>
      <c r="L176" s="63" t="e">
        <f>'Set #3'!D173</f>
        <v>#N/A</v>
      </c>
      <c r="M176" s="64">
        <f>'Set #3'!B173</f>
        <v>171</v>
      </c>
      <c r="N176" s="63">
        <f>'Set #3'!G173</f>
        <v>0</v>
      </c>
      <c r="O176" s="65">
        <f>'Set #3'!H173</f>
        <v>0</v>
      </c>
      <c r="P176" s="26">
        <f t="shared" si="18"/>
        <v>0</v>
      </c>
      <c r="Q176" s="25">
        <f t="shared" si="19"/>
        <v>0</v>
      </c>
      <c r="R176" s="25">
        <f t="shared" si="20"/>
        <v>67</v>
      </c>
      <c r="S176" s="83"/>
      <c r="T176" s="18" t="e">
        <f>VLOOKUP($A176,'Contestant Database'!$A$1:$D$349,4,FALSE)</f>
        <v>#N/A</v>
      </c>
      <c r="U176" s="105"/>
      <c r="V176" s="105"/>
    </row>
    <row r="177" spans="1:22" ht="15" hidden="1" customHeight="1">
      <c r="A177" s="42">
        <f>'Set #1'!A174</f>
        <v>0</v>
      </c>
      <c r="B177" s="43" t="e">
        <f>'Set #1'!D174</f>
        <v>#N/A</v>
      </c>
      <c r="C177" s="44">
        <f>'Set #1'!B174</f>
        <v>172</v>
      </c>
      <c r="D177" s="43">
        <f>'Set #1'!G174</f>
        <v>0</v>
      </c>
      <c r="E177" s="45">
        <f>'Set #1'!H174</f>
        <v>0</v>
      </c>
      <c r="F177" s="52">
        <f>'Set #2'!A174</f>
        <v>0</v>
      </c>
      <c r="G177" s="53" t="e">
        <f>'Set #2'!D174</f>
        <v>#N/A</v>
      </c>
      <c r="H177" s="54">
        <f>'Set #2'!B174</f>
        <v>172</v>
      </c>
      <c r="I177" s="53">
        <f>'Set #2'!G174</f>
        <v>0</v>
      </c>
      <c r="J177" s="55">
        <f>'Set #2'!H174</f>
        <v>0</v>
      </c>
      <c r="K177" s="62">
        <f>'Set #3'!A174</f>
        <v>0</v>
      </c>
      <c r="L177" s="63" t="e">
        <f>'Set #3'!D174</f>
        <v>#N/A</v>
      </c>
      <c r="M177" s="64">
        <f>'Set #3'!B174</f>
        <v>172</v>
      </c>
      <c r="N177" s="63">
        <f>'Set #3'!G174</f>
        <v>0</v>
      </c>
      <c r="O177" s="65">
        <f>'Set #3'!H174</f>
        <v>0</v>
      </c>
      <c r="P177" s="26">
        <f t="shared" si="18"/>
        <v>0</v>
      </c>
      <c r="Q177" s="25">
        <f t="shared" si="19"/>
        <v>0</v>
      </c>
      <c r="R177" s="25">
        <f t="shared" si="20"/>
        <v>67</v>
      </c>
      <c r="S177" s="83"/>
      <c r="T177" s="18" t="e">
        <f>VLOOKUP($A177,'Contestant Database'!$A$1:$D$349,4,FALSE)</f>
        <v>#N/A</v>
      </c>
      <c r="U177" s="105"/>
      <c r="V177" s="105"/>
    </row>
    <row r="178" spans="1:22" ht="15" hidden="1" customHeight="1">
      <c r="A178" s="42">
        <f>'Set #1'!A175</f>
        <v>0</v>
      </c>
      <c r="B178" s="43" t="e">
        <f>'Set #1'!D175</f>
        <v>#N/A</v>
      </c>
      <c r="C178" s="44">
        <f>'Set #1'!B175</f>
        <v>173</v>
      </c>
      <c r="D178" s="43">
        <f>'Set #1'!G175</f>
        <v>0</v>
      </c>
      <c r="E178" s="45">
        <f>'Set #1'!H175</f>
        <v>0</v>
      </c>
      <c r="F178" s="52">
        <f>'Set #2'!A175</f>
        <v>0</v>
      </c>
      <c r="G178" s="53" t="e">
        <f>'Set #2'!D175</f>
        <v>#N/A</v>
      </c>
      <c r="H178" s="54">
        <f>'Set #2'!B175</f>
        <v>173</v>
      </c>
      <c r="I178" s="53">
        <f>'Set #2'!G175</f>
        <v>0</v>
      </c>
      <c r="J178" s="55">
        <f>'Set #2'!H175</f>
        <v>0</v>
      </c>
      <c r="K178" s="62">
        <f>'Set #3'!A175</f>
        <v>0</v>
      </c>
      <c r="L178" s="63" t="e">
        <f>'Set #3'!D175</f>
        <v>#N/A</v>
      </c>
      <c r="M178" s="64">
        <f>'Set #3'!B175</f>
        <v>173</v>
      </c>
      <c r="N178" s="63">
        <f>'Set #3'!G175</f>
        <v>0</v>
      </c>
      <c r="O178" s="65">
        <f>'Set #3'!H175</f>
        <v>0</v>
      </c>
      <c r="P178" s="26">
        <f t="shared" si="18"/>
        <v>0</v>
      </c>
      <c r="Q178" s="25">
        <f t="shared" si="19"/>
        <v>0</v>
      </c>
      <c r="R178" s="25">
        <f t="shared" si="20"/>
        <v>67</v>
      </c>
      <c r="S178" s="83"/>
      <c r="T178" s="18" t="e">
        <f>VLOOKUP($A178,'Contestant Database'!$A$1:$D$349,4,FALSE)</f>
        <v>#N/A</v>
      </c>
      <c r="U178" s="105"/>
      <c r="V178" s="105"/>
    </row>
    <row r="179" spans="1:22" ht="15" hidden="1" customHeight="1">
      <c r="A179" s="42">
        <f>'Set #1'!A176</f>
        <v>0</v>
      </c>
      <c r="B179" s="43" t="e">
        <f>'Set #1'!D176</f>
        <v>#N/A</v>
      </c>
      <c r="C179" s="44">
        <f>'Set #1'!B176</f>
        <v>174</v>
      </c>
      <c r="D179" s="43">
        <f>'Set #1'!G176</f>
        <v>0</v>
      </c>
      <c r="E179" s="45">
        <f>'Set #1'!H176</f>
        <v>0</v>
      </c>
      <c r="F179" s="52">
        <f>'Set #2'!A176</f>
        <v>0</v>
      </c>
      <c r="G179" s="53" t="e">
        <f>'Set #2'!D176</f>
        <v>#N/A</v>
      </c>
      <c r="H179" s="54">
        <f>'Set #2'!B176</f>
        <v>174</v>
      </c>
      <c r="I179" s="53">
        <f>'Set #2'!G176</f>
        <v>0</v>
      </c>
      <c r="J179" s="55">
        <f>'Set #2'!H176</f>
        <v>0</v>
      </c>
      <c r="K179" s="62">
        <f>'Set #3'!A176</f>
        <v>0</v>
      </c>
      <c r="L179" s="63" t="e">
        <f>'Set #3'!D176</f>
        <v>#N/A</v>
      </c>
      <c r="M179" s="64">
        <f>'Set #3'!B176</f>
        <v>174</v>
      </c>
      <c r="N179" s="63">
        <f>'Set #3'!G176</f>
        <v>0</v>
      </c>
      <c r="O179" s="65">
        <f>'Set #3'!H176</f>
        <v>0</v>
      </c>
      <c r="P179" s="26">
        <f t="shared" si="18"/>
        <v>0</v>
      </c>
      <c r="Q179" s="25">
        <f t="shared" si="19"/>
        <v>0</v>
      </c>
      <c r="R179" s="25">
        <f t="shared" si="20"/>
        <v>67</v>
      </c>
      <c r="S179" s="83"/>
      <c r="T179" s="18" t="e">
        <f>VLOOKUP($A179,'Contestant Database'!$A$1:$D$349,4,FALSE)</f>
        <v>#N/A</v>
      </c>
      <c r="U179" s="105"/>
      <c r="V179" s="105"/>
    </row>
    <row r="180" spans="1:22" ht="15" hidden="1" customHeight="1">
      <c r="A180" s="42">
        <f>'Set #1'!A177</f>
        <v>0</v>
      </c>
      <c r="B180" s="43" t="e">
        <f>'Set #1'!D177</f>
        <v>#N/A</v>
      </c>
      <c r="C180" s="44">
        <f>'Set #1'!B177</f>
        <v>175</v>
      </c>
      <c r="D180" s="43">
        <f>'Set #1'!G177</f>
        <v>0</v>
      </c>
      <c r="E180" s="45">
        <f>'Set #1'!H177</f>
        <v>0</v>
      </c>
      <c r="F180" s="52">
        <f>'Set #2'!A177</f>
        <v>0</v>
      </c>
      <c r="G180" s="53" t="e">
        <f>'Set #2'!D177</f>
        <v>#N/A</v>
      </c>
      <c r="H180" s="54">
        <f>'Set #2'!B177</f>
        <v>175</v>
      </c>
      <c r="I180" s="53">
        <f>'Set #2'!G177</f>
        <v>0</v>
      </c>
      <c r="J180" s="55">
        <f>'Set #2'!H177</f>
        <v>0</v>
      </c>
      <c r="K180" s="62">
        <f>'Set #3'!A177</f>
        <v>0</v>
      </c>
      <c r="L180" s="63" t="e">
        <f>'Set #3'!D177</f>
        <v>#N/A</v>
      </c>
      <c r="M180" s="64">
        <f>'Set #3'!B177</f>
        <v>175</v>
      </c>
      <c r="N180" s="63">
        <f>'Set #3'!G177</f>
        <v>0</v>
      </c>
      <c r="O180" s="65">
        <f>'Set #3'!H177</f>
        <v>0</v>
      </c>
      <c r="P180" s="26">
        <f t="shared" si="18"/>
        <v>0</v>
      </c>
      <c r="Q180" s="25">
        <f t="shared" si="19"/>
        <v>0</v>
      </c>
      <c r="R180" s="25">
        <f t="shared" si="20"/>
        <v>67</v>
      </c>
      <c r="S180" s="83"/>
      <c r="T180" s="18" t="e">
        <f>VLOOKUP($A180,'Contestant Database'!$A$1:$D$349,4,FALSE)</f>
        <v>#N/A</v>
      </c>
      <c r="U180" s="105"/>
      <c r="V180" s="105"/>
    </row>
    <row r="181" spans="1:22" ht="15" hidden="1" customHeight="1">
      <c r="A181" s="42">
        <f>'Set #1'!A178</f>
        <v>0</v>
      </c>
      <c r="B181" s="43" t="e">
        <f>'Set #1'!D178</f>
        <v>#N/A</v>
      </c>
      <c r="C181" s="44">
        <f>'Set #1'!B178</f>
        <v>176</v>
      </c>
      <c r="D181" s="43">
        <f>'Set #1'!G178</f>
        <v>0</v>
      </c>
      <c r="E181" s="45">
        <f>'Set #1'!H178</f>
        <v>0</v>
      </c>
      <c r="F181" s="52">
        <f>'Set #2'!A178</f>
        <v>0</v>
      </c>
      <c r="G181" s="53" t="e">
        <f>'Set #2'!D178</f>
        <v>#N/A</v>
      </c>
      <c r="H181" s="54">
        <f>'Set #2'!B178</f>
        <v>176</v>
      </c>
      <c r="I181" s="53">
        <f>'Set #2'!G178</f>
        <v>0</v>
      </c>
      <c r="J181" s="55">
        <f>'Set #2'!H178</f>
        <v>0</v>
      </c>
      <c r="K181" s="62">
        <f>'Set #3'!A178</f>
        <v>0</v>
      </c>
      <c r="L181" s="63" t="e">
        <f>'Set #3'!D178</f>
        <v>#N/A</v>
      </c>
      <c r="M181" s="64">
        <f>'Set #3'!B178</f>
        <v>176</v>
      </c>
      <c r="N181" s="63">
        <f>'Set #3'!G178</f>
        <v>0</v>
      </c>
      <c r="O181" s="65">
        <f>'Set #3'!H178</f>
        <v>0</v>
      </c>
      <c r="P181" s="26">
        <f t="shared" si="18"/>
        <v>0</v>
      </c>
      <c r="Q181" s="25">
        <f t="shared" si="19"/>
        <v>0</v>
      </c>
      <c r="R181" s="25">
        <f t="shared" si="20"/>
        <v>67</v>
      </c>
      <c r="S181" s="83"/>
      <c r="T181" s="18" t="e">
        <f>VLOOKUP($A181,'Contestant Database'!$A$1:$D$349,4,FALSE)</f>
        <v>#N/A</v>
      </c>
      <c r="U181" s="105"/>
      <c r="V181" s="105"/>
    </row>
    <row r="182" spans="1:22" ht="15" hidden="1" customHeight="1">
      <c r="A182" s="42">
        <f>'Set #1'!A179</f>
        <v>0</v>
      </c>
      <c r="B182" s="43" t="e">
        <f>'Set #1'!D179</f>
        <v>#N/A</v>
      </c>
      <c r="C182" s="44">
        <f>'Set #1'!B179</f>
        <v>177</v>
      </c>
      <c r="D182" s="43">
        <f>'Set #1'!G179</f>
        <v>0</v>
      </c>
      <c r="E182" s="45">
        <f>'Set #1'!H179</f>
        <v>0</v>
      </c>
      <c r="F182" s="52">
        <f>'Set #2'!A179</f>
        <v>0</v>
      </c>
      <c r="G182" s="53" t="e">
        <f>'Set #2'!D179</f>
        <v>#N/A</v>
      </c>
      <c r="H182" s="54">
        <f>'Set #2'!B179</f>
        <v>177</v>
      </c>
      <c r="I182" s="53">
        <f>'Set #2'!G179</f>
        <v>0</v>
      </c>
      <c r="J182" s="55">
        <f>'Set #2'!H179</f>
        <v>0</v>
      </c>
      <c r="K182" s="62">
        <f>'Set #3'!A179</f>
        <v>0</v>
      </c>
      <c r="L182" s="63" t="e">
        <f>'Set #3'!D179</f>
        <v>#N/A</v>
      </c>
      <c r="M182" s="64">
        <f>'Set #3'!B179</f>
        <v>177</v>
      </c>
      <c r="N182" s="63">
        <f>'Set #3'!G179</f>
        <v>0</v>
      </c>
      <c r="O182" s="65">
        <f>'Set #3'!H179</f>
        <v>0</v>
      </c>
      <c r="P182" s="26">
        <f t="shared" si="18"/>
        <v>0</v>
      </c>
      <c r="Q182" s="25">
        <f t="shared" si="19"/>
        <v>0</v>
      </c>
      <c r="R182" s="25">
        <f t="shared" si="20"/>
        <v>67</v>
      </c>
      <c r="S182" s="83"/>
      <c r="T182" s="18" t="e">
        <f>VLOOKUP($A182,'Contestant Database'!$A$1:$D$349,4,FALSE)</f>
        <v>#N/A</v>
      </c>
      <c r="U182" s="105"/>
      <c r="V182" s="105"/>
    </row>
    <row r="183" spans="1:22" ht="15" hidden="1" customHeight="1">
      <c r="A183" s="42">
        <f>'Set #1'!A180</f>
        <v>0</v>
      </c>
      <c r="B183" s="43" t="e">
        <f>'Set #1'!D180</f>
        <v>#N/A</v>
      </c>
      <c r="C183" s="44">
        <f>'Set #1'!B180</f>
        <v>178</v>
      </c>
      <c r="D183" s="43">
        <f>'Set #1'!G180</f>
        <v>0</v>
      </c>
      <c r="E183" s="45">
        <f>'Set #1'!H180</f>
        <v>0</v>
      </c>
      <c r="F183" s="52">
        <f>'Set #2'!A180</f>
        <v>0</v>
      </c>
      <c r="G183" s="53" t="e">
        <f>'Set #2'!D180</f>
        <v>#N/A</v>
      </c>
      <c r="H183" s="54">
        <f>'Set #2'!B180</f>
        <v>178</v>
      </c>
      <c r="I183" s="53">
        <f>'Set #2'!G180</f>
        <v>0</v>
      </c>
      <c r="J183" s="55">
        <f>'Set #2'!H180</f>
        <v>0</v>
      </c>
      <c r="K183" s="62">
        <f>'Set #3'!A180</f>
        <v>0</v>
      </c>
      <c r="L183" s="63" t="e">
        <f>'Set #3'!D180</f>
        <v>#N/A</v>
      </c>
      <c r="M183" s="64">
        <f>'Set #3'!B180</f>
        <v>178</v>
      </c>
      <c r="N183" s="63">
        <f>'Set #3'!G180</f>
        <v>0</v>
      </c>
      <c r="O183" s="65">
        <f>'Set #3'!H180</f>
        <v>0</v>
      </c>
      <c r="P183" s="26">
        <f t="shared" si="18"/>
        <v>0</v>
      </c>
      <c r="Q183" s="25">
        <f t="shared" si="19"/>
        <v>0</v>
      </c>
      <c r="R183" s="25">
        <f t="shared" si="20"/>
        <v>67</v>
      </c>
      <c r="S183" s="83"/>
      <c r="T183" s="18" t="e">
        <f>VLOOKUP($A183,'Contestant Database'!$A$1:$D$349,4,FALSE)</f>
        <v>#N/A</v>
      </c>
      <c r="U183" s="105"/>
      <c r="V183" s="105"/>
    </row>
    <row r="184" spans="1:22" ht="15" hidden="1" customHeight="1">
      <c r="A184" s="42">
        <f>'Set #1'!A181</f>
        <v>0</v>
      </c>
      <c r="B184" s="43" t="e">
        <f>'Set #1'!D181</f>
        <v>#N/A</v>
      </c>
      <c r="C184" s="44">
        <f>'Set #1'!B181</f>
        <v>179</v>
      </c>
      <c r="D184" s="43">
        <f>'Set #1'!G181</f>
        <v>0</v>
      </c>
      <c r="E184" s="45">
        <f>'Set #1'!H181</f>
        <v>0</v>
      </c>
      <c r="F184" s="52">
        <f>'Set #2'!A181</f>
        <v>0</v>
      </c>
      <c r="G184" s="53" t="e">
        <f>'Set #2'!D181</f>
        <v>#N/A</v>
      </c>
      <c r="H184" s="54">
        <f>'Set #2'!B181</f>
        <v>179</v>
      </c>
      <c r="I184" s="53">
        <f>'Set #2'!G181</f>
        <v>0</v>
      </c>
      <c r="J184" s="55">
        <f>'Set #2'!H181</f>
        <v>0</v>
      </c>
      <c r="K184" s="62">
        <f>'Set #3'!A181</f>
        <v>0</v>
      </c>
      <c r="L184" s="63" t="e">
        <f>'Set #3'!D181</f>
        <v>#N/A</v>
      </c>
      <c r="M184" s="64">
        <f>'Set #3'!B181</f>
        <v>179</v>
      </c>
      <c r="N184" s="63">
        <f>'Set #3'!G181</f>
        <v>0</v>
      </c>
      <c r="O184" s="65">
        <f>'Set #3'!H181</f>
        <v>0</v>
      </c>
      <c r="P184" s="26">
        <f t="shared" si="18"/>
        <v>0</v>
      </c>
      <c r="Q184" s="25">
        <f t="shared" si="19"/>
        <v>0</v>
      </c>
      <c r="R184" s="25">
        <f t="shared" si="20"/>
        <v>67</v>
      </c>
      <c r="S184" s="83"/>
      <c r="T184" s="18" t="e">
        <f>VLOOKUP($A184,'Contestant Database'!$A$1:$D$349,4,FALSE)</f>
        <v>#N/A</v>
      </c>
      <c r="U184" s="105"/>
      <c r="V184" s="105"/>
    </row>
    <row r="185" spans="1:22" ht="15" hidden="1" customHeight="1">
      <c r="A185" s="42">
        <f>'Set #1'!A182</f>
        <v>0</v>
      </c>
      <c r="B185" s="43" t="e">
        <f>'Set #1'!D182</f>
        <v>#N/A</v>
      </c>
      <c r="C185" s="44">
        <f>'Set #1'!B182</f>
        <v>180</v>
      </c>
      <c r="D185" s="43">
        <f>'Set #1'!G182</f>
        <v>0</v>
      </c>
      <c r="E185" s="45">
        <f>'Set #1'!H182</f>
        <v>0</v>
      </c>
      <c r="F185" s="52">
        <f>'Set #2'!A182</f>
        <v>0</v>
      </c>
      <c r="G185" s="53" t="e">
        <f>'Set #2'!D182</f>
        <v>#N/A</v>
      </c>
      <c r="H185" s="54">
        <f>'Set #2'!B182</f>
        <v>180</v>
      </c>
      <c r="I185" s="53">
        <f>'Set #2'!G182</f>
        <v>0</v>
      </c>
      <c r="J185" s="55">
        <f>'Set #2'!H182</f>
        <v>0</v>
      </c>
      <c r="K185" s="62">
        <f>'Set #3'!A182</f>
        <v>0</v>
      </c>
      <c r="L185" s="63" t="e">
        <f>'Set #3'!D182</f>
        <v>#N/A</v>
      </c>
      <c r="M185" s="64">
        <f>'Set #3'!B182</f>
        <v>180</v>
      </c>
      <c r="N185" s="63">
        <f>'Set #3'!G182</f>
        <v>0</v>
      </c>
      <c r="O185" s="65">
        <f>'Set #3'!H182</f>
        <v>0</v>
      </c>
      <c r="P185" s="26">
        <f t="shared" si="18"/>
        <v>0</v>
      </c>
      <c r="Q185" s="25">
        <f t="shared" si="19"/>
        <v>0</v>
      </c>
      <c r="R185" s="25">
        <f t="shared" si="20"/>
        <v>67</v>
      </c>
      <c r="S185" s="83"/>
      <c r="T185" s="18" t="e">
        <f>VLOOKUP($A185,'Contestant Database'!$A$1:$D$349,4,FALSE)</f>
        <v>#N/A</v>
      </c>
      <c r="U185" s="105"/>
      <c r="V185" s="105"/>
    </row>
    <row r="186" spans="1:22" ht="15" hidden="1" customHeight="1">
      <c r="A186" s="42">
        <f>'Set #1'!A183</f>
        <v>0</v>
      </c>
      <c r="B186" s="43" t="e">
        <f>'Set #1'!D183</f>
        <v>#N/A</v>
      </c>
      <c r="C186" s="44">
        <f>'Set #1'!B183</f>
        <v>181</v>
      </c>
      <c r="D186" s="43">
        <f>'Set #1'!G183</f>
        <v>0</v>
      </c>
      <c r="E186" s="45">
        <f>'Set #1'!H183</f>
        <v>0</v>
      </c>
      <c r="F186" s="52">
        <f>'Set #2'!A183</f>
        <v>0</v>
      </c>
      <c r="G186" s="53" t="e">
        <f>'Set #2'!D183</f>
        <v>#N/A</v>
      </c>
      <c r="H186" s="54">
        <f>'Set #2'!B183</f>
        <v>181</v>
      </c>
      <c r="I186" s="53">
        <f>'Set #2'!G183</f>
        <v>0</v>
      </c>
      <c r="J186" s="55">
        <f>'Set #2'!H183</f>
        <v>0</v>
      </c>
      <c r="K186" s="62">
        <f>'Set #3'!A183</f>
        <v>0</v>
      </c>
      <c r="L186" s="63" t="e">
        <f>'Set #3'!D183</f>
        <v>#N/A</v>
      </c>
      <c r="M186" s="64">
        <f>'Set #3'!B183</f>
        <v>181</v>
      </c>
      <c r="N186" s="63">
        <f>'Set #3'!G183</f>
        <v>0</v>
      </c>
      <c r="O186" s="65">
        <f>'Set #3'!H183</f>
        <v>0</v>
      </c>
      <c r="P186" s="26">
        <f t="shared" si="18"/>
        <v>0</v>
      </c>
      <c r="Q186" s="25">
        <f t="shared" si="19"/>
        <v>0</v>
      </c>
      <c r="R186" s="25">
        <f t="shared" si="20"/>
        <v>67</v>
      </c>
      <c r="S186" s="83"/>
      <c r="T186" s="18" t="e">
        <f>VLOOKUP($A186,'Contestant Database'!$A$1:$D$349,4,FALSE)</f>
        <v>#N/A</v>
      </c>
      <c r="U186" s="105"/>
      <c r="V186" s="105"/>
    </row>
    <row r="187" spans="1:22" ht="15" hidden="1" customHeight="1">
      <c r="A187" s="42">
        <f>'Set #1'!A184</f>
        <v>0</v>
      </c>
      <c r="B187" s="43" t="e">
        <f>'Set #1'!D184</f>
        <v>#N/A</v>
      </c>
      <c r="C187" s="44">
        <f>'Set #1'!B184</f>
        <v>182</v>
      </c>
      <c r="D187" s="43">
        <f>'Set #1'!G184</f>
        <v>0</v>
      </c>
      <c r="E187" s="45">
        <f>'Set #1'!H184</f>
        <v>0</v>
      </c>
      <c r="F187" s="52">
        <f>'Set #2'!A184</f>
        <v>0</v>
      </c>
      <c r="G187" s="53" t="e">
        <f>'Set #2'!D184</f>
        <v>#N/A</v>
      </c>
      <c r="H187" s="54">
        <f>'Set #2'!B184</f>
        <v>182</v>
      </c>
      <c r="I187" s="53">
        <f>'Set #2'!G184</f>
        <v>0</v>
      </c>
      <c r="J187" s="55">
        <f>'Set #2'!H184</f>
        <v>0</v>
      </c>
      <c r="K187" s="62">
        <f>'Set #3'!A184</f>
        <v>0</v>
      </c>
      <c r="L187" s="63" t="e">
        <f>'Set #3'!D184</f>
        <v>#N/A</v>
      </c>
      <c r="M187" s="64">
        <f>'Set #3'!B184</f>
        <v>182</v>
      </c>
      <c r="N187" s="63">
        <f>'Set #3'!G184</f>
        <v>0</v>
      </c>
      <c r="O187" s="65">
        <f>'Set #3'!H184</f>
        <v>0</v>
      </c>
      <c r="P187" s="26">
        <f t="shared" si="18"/>
        <v>0</v>
      </c>
      <c r="Q187" s="25">
        <f t="shared" si="19"/>
        <v>0</v>
      </c>
      <c r="R187" s="25">
        <f t="shared" si="20"/>
        <v>67</v>
      </c>
      <c r="S187" s="83"/>
      <c r="T187" s="18" t="e">
        <f>VLOOKUP($A187,'Contestant Database'!$A$1:$D$349,4,FALSE)</f>
        <v>#N/A</v>
      </c>
      <c r="U187" s="105"/>
      <c r="V187" s="105"/>
    </row>
    <row r="188" spans="1:22" ht="15" hidden="1" customHeight="1">
      <c r="A188" s="42">
        <f>'Set #1'!A185</f>
        <v>0</v>
      </c>
      <c r="B188" s="43" t="e">
        <f>'Set #1'!D185</f>
        <v>#N/A</v>
      </c>
      <c r="C188" s="44">
        <f>'Set #1'!B185</f>
        <v>183</v>
      </c>
      <c r="D188" s="43">
        <f>'Set #1'!G185</f>
        <v>0</v>
      </c>
      <c r="E188" s="45">
        <f>'Set #1'!H185</f>
        <v>0</v>
      </c>
      <c r="F188" s="52">
        <f>'Set #2'!A185</f>
        <v>0</v>
      </c>
      <c r="G188" s="53" t="e">
        <f>'Set #2'!D185</f>
        <v>#N/A</v>
      </c>
      <c r="H188" s="54">
        <f>'Set #2'!B185</f>
        <v>183</v>
      </c>
      <c r="I188" s="53">
        <f>'Set #2'!G185</f>
        <v>0</v>
      </c>
      <c r="J188" s="55">
        <f>'Set #2'!H185</f>
        <v>0</v>
      </c>
      <c r="K188" s="62">
        <f>'Set #3'!A185</f>
        <v>0</v>
      </c>
      <c r="L188" s="63" t="e">
        <f>'Set #3'!D185</f>
        <v>#N/A</v>
      </c>
      <c r="M188" s="64">
        <f>'Set #3'!B185</f>
        <v>183</v>
      </c>
      <c r="N188" s="63">
        <f>'Set #3'!G185</f>
        <v>0</v>
      </c>
      <c r="O188" s="65">
        <f>'Set #3'!H185</f>
        <v>0</v>
      </c>
      <c r="P188" s="26">
        <f t="shared" si="18"/>
        <v>0</v>
      </c>
      <c r="Q188" s="25">
        <f t="shared" si="19"/>
        <v>0</v>
      </c>
      <c r="R188" s="25">
        <f t="shared" si="20"/>
        <v>67</v>
      </c>
      <c r="S188" s="83"/>
      <c r="T188" s="18" t="e">
        <f>VLOOKUP($A188,'Contestant Database'!$A$1:$D$349,4,FALSE)</f>
        <v>#N/A</v>
      </c>
      <c r="U188" s="105"/>
      <c r="V188" s="105"/>
    </row>
    <row r="189" spans="1:22" ht="15" hidden="1" customHeight="1">
      <c r="A189" s="42">
        <f>'Set #1'!A186</f>
        <v>0</v>
      </c>
      <c r="B189" s="43" t="e">
        <f>'Set #1'!D186</f>
        <v>#N/A</v>
      </c>
      <c r="C189" s="44">
        <f>'Set #1'!B186</f>
        <v>184</v>
      </c>
      <c r="D189" s="43">
        <f>'Set #1'!G186</f>
        <v>0</v>
      </c>
      <c r="E189" s="45">
        <f>'Set #1'!H186</f>
        <v>0</v>
      </c>
      <c r="F189" s="52">
        <f>'Set #2'!A186</f>
        <v>0</v>
      </c>
      <c r="G189" s="53" t="e">
        <f>'Set #2'!D186</f>
        <v>#N/A</v>
      </c>
      <c r="H189" s="54">
        <f>'Set #2'!B186</f>
        <v>184</v>
      </c>
      <c r="I189" s="53">
        <f>'Set #2'!G186</f>
        <v>0</v>
      </c>
      <c r="J189" s="55">
        <f>'Set #2'!H186</f>
        <v>0</v>
      </c>
      <c r="K189" s="62">
        <f>'Set #3'!A186</f>
        <v>0</v>
      </c>
      <c r="L189" s="63" t="e">
        <f>'Set #3'!D186</f>
        <v>#N/A</v>
      </c>
      <c r="M189" s="64">
        <f>'Set #3'!B186</f>
        <v>184</v>
      </c>
      <c r="N189" s="63">
        <f>'Set #3'!G186</f>
        <v>0</v>
      </c>
      <c r="O189" s="65">
        <f>'Set #3'!H186</f>
        <v>0</v>
      </c>
      <c r="P189" s="26">
        <f t="shared" si="18"/>
        <v>0</v>
      </c>
      <c r="Q189" s="25">
        <f t="shared" si="19"/>
        <v>0</v>
      </c>
      <c r="R189" s="25">
        <f t="shared" si="20"/>
        <v>67</v>
      </c>
      <c r="S189" s="83"/>
      <c r="T189" s="18" t="e">
        <f>VLOOKUP($A189,'Contestant Database'!$A$1:$D$349,4,FALSE)</f>
        <v>#N/A</v>
      </c>
      <c r="U189" s="105"/>
      <c r="V189" s="105"/>
    </row>
    <row r="190" spans="1:22" ht="15" hidden="1" customHeight="1">
      <c r="A190" s="42">
        <f>'Set #1'!A187</f>
        <v>0</v>
      </c>
      <c r="B190" s="43" t="e">
        <f>'Set #1'!D187</f>
        <v>#N/A</v>
      </c>
      <c r="C190" s="44">
        <f>'Set #1'!B187</f>
        <v>185</v>
      </c>
      <c r="D190" s="43">
        <f>'Set #1'!G187</f>
        <v>0</v>
      </c>
      <c r="E190" s="45">
        <f>'Set #1'!H187</f>
        <v>0</v>
      </c>
      <c r="F190" s="52">
        <f>'Set #2'!A187</f>
        <v>0</v>
      </c>
      <c r="G190" s="53" t="e">
        <f>'Set #2'!D187</f>
        <v>#N/A</v>
      </c>
      <c r="H190" s="54">
        <f>'Set #2'!B187</f>
        <v>185</v>
      </c>
      <c r="I190" s="53">
        <f>'Set #2'!G187</f>
        <v>0</v>
      </c>
      <c r="J190" s="55">
        <f>'Set #2'!H187</f>
        <v>0</v>
      </c>
      <c r="K190" s="62">
        <f>'Set #3'!A187</f>
        <v>0</v>
      </c>
      <c r="L190" s="63" t="e">
        <f>'Set #3'!D187</f>
        <v>#N/A</v>
      </c>
      <c r="M190" s="64">
        <f>'Set #3'!B187</f>
        <v>185</v>
      </c>
      <c r="N190" s="63">
        <f>'Set #3'!G187</f>
        <v>0</v>
      </c>
      <c r="O190" s="65">
        <f>'Set #3'!H187</f>
        <v>0</v>
      </c>
      <c r="P190" s="26">
        <f t="shared" si="18"/>
        <v>0</v>
      </c>
      <c r="Q190" s="25">
        <f t="shared" si="19"/>
        <v>0</v>
      </c>
      <c r="R190" s="25">
        <f t="shared" si="20"/>
        <v>67</v>
      </c>
      <c r="S190" s="83"/>
      <c r="T190" s="18" t="e">
        <f>VLOOKUP($A190,'Contestant Database'!$A$1:$D$349,4,FALSE)</f>
        <v>#N/A</v>
      </c>
      <c r="U190" s="105"/>
      <c r="V190" s="105"/>
    </row>
    <row r="191" spans="1:22" ht="15" hidden="1" customHeight="1">
      <c r="A191" s="42">
        <f>'Set #1'!A188</f>
        <v>0</v>
      </c>
      <c r="B191" s="43" t="e">
        <f>'Set #1'!D188</f>
        <v>#N/A</v>
      </c>
      <c r="C191" s="44">
        <f>'Set #1'!B188</f>
        <v>186</v>
      </c>
      <c r="D191" s="43">
        <f>'Set #1'!G188</f>
        <v>0</v>
      </c>
      <c r="E191" s="45">
        <f>'Set #1'!H188</f>
        <v>0</v>
      </c>
      <c r="F191" s="52">
        <f>'Set #2'!A188</f>
        <v>0</v>
      </c>
      <c r="G191" s="53" t="e">
        <f>'Set #2'!D188</f>
        <v>#N/A</v>
      </c>
      <c r="H191" s="54">
        <f>'Set #2'!B188</f>
        <v>186</v>
      </c>
      <c r="I191" s="53">
        <f>'Set #2'!G188</f>
        <v>0</v>
      </c>
      <c r="J191" s="55">
        <f>'Set #2'!H188</f>
        <v>0</v>
      </c>
      <c r="K191" s="62">
        <f>'Set #3'!A188</f>
        <v>0</v>
      </c>
      <c r="L191" s="63" t="e">
        <f>'Set #3'!D188</f>
        <v>#N/A</v>
      </c>
      <c r="M191" s="64">
        <f>'Set #3'!B188</f>
        <v>186</v>
      </c>
      <c r="N191" s="63">
        <f>'Set #3'!G188</f>
        <v>0</v>
      </c>
      <c r="O191" s="65">
        <f>'Set #3'!H188</f>
        <v>0</v>
      </c>
      <c r="P191" s="26">
        <f t="shared" si="18"/>
        <v>0</v>
      </c>
      <c r="Q191" s="25">
        <f t="shared" si="19"/>
        <v>0</v>
      </c>
      <c r="R191" s="25">
        <f t="shared" si="20"/>
        <v>67</v>
      </c>
      <c r="S191" s="83"/>
      <c r="T191" s="18" t="e">
        <f>VLOOKUP($A191,'Contestant Database'!$A$1:$D$349,4,FALSE)</f>
        <v>#N/A</v>
      </c>
      <c r="U191" s="105"/>
      <c r="V191" s="105"/>
    </row>
    <row r="192" spans="1:22" ht="15" hidden="1" customHeight="1">
      <c r="A192" s="42">
        <f>'Set #1'!A189</f>
        <v>0</v>
      </c>
      <c r="B192" s="43" t="e">
        <f>'Set #1'!D189</f>
        <v>#N/A</v>
      </c>
      <c r="C192" s="44">
        <f>'Set #1'!B189</f>
        <v>187</v>
      </c>
      <c r="D192" s="43">
        <f>'Set #1'!G189</f>
        <v>0</v>
      </c>
      <c r="E192" s="45">
        <f>'Set #1'!H189</f>
        <v>0</v>
      </c>
      <c r="F192" s="52">
        <f>'Set #2'!A189</f>
        <v>0</v>
      </c>
      <c r="G192" s="53" t="e">
        <f>'Set #2'!D189</f>
        <v>#N/A</v>
      </c>
      <c r="H192" s="54">
        <f>'Set #2'!B189</f>
        <v>187</v>
      </c>
      <c r="I192" s="53">
        <f>'Set #2'!G189</f>
        <v>0</v>
      </c>
      <c r="J192" s="55">
        <f>'Set #2'!H189</f>
        <v>0</v>
      </c>
      <c r="K192" s="62">
        <f>'Set #3'!A189</f>
        <v>0</v>
      </c>
      <c r="L192" s="63" t="e">
        <f>'Set #3'!D189</f>
        <v>#N/A</v>
      </c>
      <c r="M192" s="64">
        <f>'Set #3'!B189</f>
        <v>187</v>
      </c>
      <c r="N192" s="63">
        <f>'Set #3'!G189</f>
        <v>0</v>
      </c>
      <c r="O192" s="65">
        <f>'Set #3'!H189</f>
        <v>0</v>
      </c>
      <c r="P192" s="26">
        <f t="shared" si="18"/>
        <v>0</v>
      </c>
      <c r="Q192" s="25">
        <f t="shared" si="19"/>
        <v>0</v>
      </c>
      <c r="R192" s="25">
        <f t="shared" si="20"/>
        <v>67</v>
      </c>
      <c r="S192" s="83"/>
      <c r="T192" s="18" t="e">
        <f>VLOOKUP($A192,'Contestant Database'!$A$1:$D$349,4,FALSE)</f>
        <v>#N/A</v>
      </c>
      <c r="U192" s="105"/>
      <c r="V192" s="105"/>
    </row>
    <row r="193" spans="1:22" ht="15" hidden="1" customHeight="1">
      <c r="A193" s="42">
        <f>'Set #1'!A190</f>
        <v>0</v>
      </c>
      <c r="B193" s="43" t="e">
        <f>'Set #1'!D190</f>
        <v>#N/A</v>
      </c>
      <c r="C193" s="44">
        <f>'Set #1'!B190</f>
        <v>188</v>
      </c>
      <c r="D193" s="43">
        <f>'Set #1'!G190</f>
        <v>0</v>
      </c>
      <c r="E193" s="45">
        <f>'Set #1'!H190</f>
        <v>0</v>
      </c>
      <c r="F193" s="52">
        <f>'Set #2'!A190</f>
        <v>0</v>
      </c>
      <c r="G193" s="53" t="e">
        <f>'Set #2'!D190</f>
        <v>#N/A</v>
      </c>
      <c r="H193" s="54">
        <f>'Set #2'!B190</f>
        <v>188</v>
      </c>
      <c r="I193" s="53">
        <f>'Set #2'!G190</f>
        <v>0</v>
      </c>
      <c r="J193" s="55">
        <f>'Set #2'!H190</f>
        <v>0</v>
      </c>
      <c r="K193" s="62">
        <f>'Set #3'!A190</f>
        <v>0</v>
      </c>
      <c r="L193" s="63" t="e">
        <f>'Set #3'!D190</f>
        <v>#N/A</v>
      </c>
      <c r="M193" s="64">
        <f>'Set #3'!B190</f>
        <v>188</v>
      </c>
      <c r="N193" s="63">
        <f>'Set #3'!G190</f>
        <v>0</v>
      </c>
      <c r="O193" s="65">
        <f>'Set #3'!H190</f>
        <v>0</v>
      </c>
      <c r="P193" s="26">
        <f t="shared" si="18"/>
        <v>0</v>
      </c>
      <c r="Q193" s="25">
        <f t="shared" si="19"/>
        <v>0</v>
      </c>
      <c r="R193" s="25">
        <f t="shared" si="20"/>
        <v>67</v>
      </c>
      <c r="S193" s="83"/>
      <c r="T193" s="18" t="e">
        <f>VLOOKUP($A193,'Contestant Database'!$A$1:$D$349,4,FALSE)</f>
        <v>#N/A</v>
      </c>
      <c r="U193" s="105"/>
      <c r="V193" s="105"/>
    </row>
    <row r="194" spans="1:22" ht="15" hidden="1" customHeight="1">
      <c r="A194" s="42">
        <f>'Set #1'!A191</f>
        <v>0</v>
      </c>
      <c r="B194" s="43" t="e">
        <f>'Set #1'!D191</f>
        <v>#N/A</v>
      </c>
      <c r="C194" s="44">
        <f>'Set #1'!B191</f>
        <v>189</v>
      </c>
      <c r="D194" s="43">
        <f>'Set #1'!G191</f>
        <v>0</v>
      </c>
      <c r="E194" s="45">
        <f>'Set #1'!H191</f>
        <v>0</v>
      </c>
      <c r="F194" s="52">
        <f>'Set #2'!A191</f>
        <v>0</v>
      </c>
      <c r="G194" s="53" t="e">
        <f>'Set #2'!D191</f>
        <v>#N/A</v>
      </c>
      <c r="H194" s="54">
        <f>'Set #2'!B191</f>
        <v>189</v>
      </c>
      <c r="I194" s="53">
        <f>'Set #2'!G191</f>
        <v>0</v>
      </c>
      <c r="J194" s="55">
        <f>'Set #2'!H191</f>
        <v>0</v>
      </c>
      <c r="K194" s="62">
        <f>'Set #3'!A191</f>
        <v>0</v>
      </c>
      <c r="L194" s="63" t="e">
        <f>'Set #3'!D191</f>
        <v>#N/A</v>
      </c>
      <c r="M194" s="64">
        <f>'Set #3'!B191</f>
        <v>189</v>
      </c>
      <c r="N194" s="63">
        <f>'Set #3'!G191</f>
        <v>0</v>
      </c>
      <c r="O194" s="65">
        <f>'Set #3'!H191</f>
        <v>0</v>
      </c>
      <c r="P194" s="26">
        <f t="shared" si="18"/>
        <v>0</v>
      </c>
      <c r="Q194" s="25">
        <f t="shared" si="19"/>
        <v>0</v>
      </c>
      <c r="R194" s="25">
        <f t="shared" si="20"/>
        <v>67</v>
      </c>
      <c r="S194" s="83"/>
      <c r="T194" s="18" t="e">
        <f>VLOOKUP($A194,'Contestant Database'!$A$1:$D$349,4,FALSE)</f>
        <v>#N/A</v>
      </c>
      <c r="U194" s="105"/>
      <c r="V194" s="105"/>
    </row>
    <row r="195" spans="1:22" ht="15" hidden="1" customHeight="1">
      <c r="A195" s="42">
        <f>'Set #1'!A192</f>
        <v>0</v>
      </c>
      <c r="B195" s="43" t="e">
        <f>'Set #1'!D192</f>
        <v>#N/A</v>
      </c>
      <c r="C195" s="44">
        <f>'Set #1'!B192</f>
        <v>190</v>
      </c>
      <c r="D195" s="43">
        <f>'Set #1'!G192</f>
        <v>0</v>
      </c>
      <c r="E195" s="45">
        <f>'Set #1'!H192</f>
        <v>0</v>
      </c>
      <c r="F195" s="52">
        <f>'Set #2'!A192</f>
        <v>0</v>
      </c>
      <c r="G195" s="53" t="e">
        <f>'Set #2'!D192</f>
        <v>#N/A</v>
      </c>
      <c r="H195" s="54">
        <f>'Set #2'!B192</f>
        <v>190</v>
      </c>
      <c r="I195" s="53">
        <f>'Set #2'!G192</f>
        <v>0</v>
      </c>
      <c r="J195" s="55">
        <f>'Set #2'!H192</f>
        <v>0</v>
      </c>
      <c r="K195" s="62">
        <f>'Set #3'!A192</f>
        <v>0</v>
      </c>
      <c r="L195" s="63" t="e">
        <f>'Set #3'!D192</f>
        <v>#N/A</v>
      </c>
      <c r="M195" s="64">
        <f>'Set #3'!B192</f>
        <v>190</v>
      </c>
      <c r="N195" s="63">
        <f>'Set #3'!G192</f>
        <v>0</v>
      </c>
      <c r="O195" s="65">
        <f>'Set #3'!H192</f>
        <v>0</v>
      </c>
      <c r="P195" s="26">
        <f t="shared" si="18"/>
        <v>0</v>
      </c>
      <c r="Q195" s="25">
        <f t="shared" si="19"/>
        <v>0</v>
      </c>
      <c r="R195" s="25">
        <f t="shared" si="20"/>
        <v>67</v>
      </c>
      <c r="S195" s="83"/>
      <c r="T195" s="18" t="e">
        <f>VLOOKUP($A195,'Contestant Database'!$A$1:$D$349,4,FALSE)</f>
        <v>#N/A</v>
      </c>
      <c r="U195" s="105"/>
      <c r="V195" s="105"/>
    </row>
    <row r="196" spans="1:22" ht="15" hidden="1" customHeight="1">
      <c r="A196" s="42">
        <f>'Set #1'!A193</f>
        <v>0</v>
      </c>
      <c r="B196" s="43" t="e">
        <f>'Set #1'!D193</f>
        <v>#N/A</v>
      </c>
      <c r="C196" s="44">
        <f>'Set #1'!B193</f>
        <v>191</v>
      </c>
      <c r="D196" s="43">
        <f>'Set #1'!G193</f>
        <v>0</v>
      </c>
      <c r="E196" s="45">
        <f>'Set #1'!H193</f>
        <v>0</v>
      </c>
      <c r="F196" s="52">
        <f>'Set #2'!A193</f>
        <v>0</v>
      </c>
      <c r="G196" s="53" t="e">
        <f>'Set #2'!D193</f>
        <v>#N/A</v>
      </c>
      <c r="H196" s="54">
        <f>'Set #2'!B193</f>
        <v>191</v>
      </c>
      <c r="I196" s="53">
        <f>'Set #2'!G193</f>
        <v>0</v>
      </c>
      <c r="J196" s="55">
        <f>'Set #2'!H193</f>
        <v>0</v>
      </c>
      <c r="K196" s="62">
        <f>'Set #3'!A193</f>
        <v>0</v>
      </c>
      <c r="L196" s="63" t="e">
        <f>'Set #3'!D193</f>
        <v>#N/A</v>
      </c>
      <c r="M196" s="64">
        <f>'Set #3'!B193</f>
        <v>191</v>
      </c>
      <c r="N196" s="63">
        <f>'Set #3'!G193</f>
        <v>0</v>
      </c>
      <c r="O196" s="65">
        <f>'Set #3'!H193</f>
        <v>0</v>
      </c>
      <c r="P196" s="26">
        <f t="shared" si="18"/>
        <v>0</v>
      </c>
      <c r="Q196" s="25">
        <f t="shared" si="19"/>
        <v>0</v>
      </c>
      <c r="R196" s="25">
        <f t="shared" si="20"/>
        <v>67</v>
      </c>
      <c r="S196" s="83"/>
      <c r="T196" s="18" t="e">
        <f>VLOOKUP($A196,'Contestant Database'!$A$1:$D$349,4,FALSE)</f>
        <v>#N/A</v>
      </c>
      <c r="U196" s="105"/>
      <c r="V196" s="105"/>
    </row>
    <row r="197" spans="1:22" ht="15.75" hidden="1" customHeight="1" thickBot="1">
      <c r="A197" s="46">
        <f>'Set #1'!A194</f>
        <v>0</v>
      </c>
      <c r="B197" s="47" t="e">
        <f>'Set #1'!D194</f>
        <v>#N/A</v>
      </c>
      <c r="C197" s="48">
        <f>'Set #1'!B194</f>
        <v>192</v>
      </c>
      <c r="D197" s="47">
        <f>'Set #1'!G194</f>
        <v>0</v>
      </c>
      <c r="E197" s="49">
        <f>'Set #1'!H194</f>
        <v>0</v>
      </c>
      <c r="F197" s="56">
        <f>'Set #2'!A194</f>
        <v>0</v>
      </c>
      <c r="G197" s="57" t="e">
        <f>'Set #2'!D194</f>
        <v>#N/A</v>
      </c>
      <c r="H197" s="58">
        <f>'Set #2'!B194</f>
        <v>192</v>
      </c>
      <c r="I197" s="57">
        <f>'Set #2'!G194</f>
        <v>0</v>
      </c>
      <c r="J197" s="59">
        <f>'Set #2'!H194</f>
        <v>0</v>
      </c>
      <c r="K197" s="66">
        <f>'Set #3'!A194</f>
        <v>0</v>
      </c>
      <c r="L197" s="67" t="e">
        <f>'Set #3'!D194</f>
        <v>#N/A</v>
      </c>
      <c r="M197" s="68">
        <f>'Set #3'!B194</f>
        <v>192</v>
      </c>
      <c r="N197" s="67">
        <f>'Set #3'!G194</f>
        <v>0</v>
      </c>
      <c r="O197" s="69">
        <f>'Set #3'!H194</f>
        <v>0</v>
      </c>
      <c r="P197" s="26">
        <f t="shared" si="18"/>
        <v>0</v>
      </c>
      <c r="Q197" s="25">
        <f t="shared" si="19"/>
        <v>0</v>
      </c>
      <c r="R197" s="25">
        <f t="shared" si="20"/>
        <v>67</v>
      </c>
      <c r="S197" s="83"/>
      <c r="T197" s="19" t="e">
        <f>VLOOKUP($A197,'Contestant Database'!$A$1:$D$349,4,FALSE)</f>
        <v>#N/A</v>
      </c>
      <c r="U197" s="105"/>
      <c r="V197" s="105"/>
    </row>
    <row r="198" spans="1:22" s="12" customFormat="1" ht="15" hidden="1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U198" s="24"/>
      <c r="V198" s="24"/>
    </row>
    <row r="199" spans="1:22" s="12" customFormat="1" hidden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U199" s="24"/>
      <c r="V199" s="24"/>
    </row>
    <row r="200" spans="1:22" s="12" customFormat="1" hidden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U200" s="24"/>
      <c r="V200" s="24"/>
    </row>
    <row r="201" spans="1:22" s="12" customForma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U201" s="24"/>
      <c r="V201" s="24"/>
    </row>
    <row r="202" spans="1:22" s="12" customForma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U202" s="24"/>
      <c r="V202" s="24"/>
    </row>
    <row r="203" spans="1:22" s="12" customForma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U203" s="24">
        <f>SUM(U6:U201)</f>
        <v>253</v>
      </c>
      <c r="V203" s="24">
        <f>SUM(V6:V201)</f>
        <v>65</v>
      </c>
    </row>
    <row r="204" spans="1:22" s="12" customForma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U204" s="24"/>
      <c r="V204" s="24"/>
    </row>
    <row r="205" spans="1:22" s="12" customForma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U205" s="24"/>
      <c r="V205" s="24"/>
    </row>
    <row r="206" spans="1:22" s="12" customForma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U206" s="24"/>
      <c r="V206" s="24"/>
    </row>
    <row r="207" spans="1:22" s="12" customForma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U207" s="24"/>
      <c r="V207" s="24"/>
    </row>
    <row r="208" spans="1:22" s="12" customForma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U208" s="24"/>
      <c r="V208" s="24"/>
    </row>
    <row r="209" spans="1:22" s="12" customForma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U209" s="24"/>
      <c r="V209" s="24"/>
    </row>
    <row r="210" spans="1:22" s="12" customForma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U210" s="24"/>
      <c r="V210" s="24"/>
    </row>
    <row r="211" spans="1:22" s="12" customForma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U211" s="24"/>
      <c r="V211" s="24"/>
    </row>
    <row r="212" spans="1:22" s="12" customForma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U212" s="24"/>
      <c r="V212" s="24"/>
    </row>
    <row r="213" spans="1:22" s="12" customForma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U213" s="24"/>
      <c r="V213" s="24"/>
    </row>
    <row r="214" spans="1:22" s="12" customForma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U214" s="24"/>
      <c r="V214" s="24"/>
    </row>
    <row r="215" spans="1:22" s="12" customForma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U215" s="24"/>
      <c r="V215" s="24"/>
    </row>
    <row r="216" spans="1:22" s="12" customForma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U216" s="24"/>
      <c r="V216" s="24"/>
    </row>
    <row r="217" spans="1:22" s="12" customForma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U217" s="24"/>
      <c r="V217" s="24"/>
    </row>
    <row r="218" spans="1:22" s="12" customForma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U218" s="24"/>
      <c r="V218" s="24"/>
    </row>
    <row r="219" spans="1:22" s="12" customForma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U219" s="24"/>
      <c r="V219" s="24"/>
    </row>
    <row r="220" spans="1:22" s="12" customForma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U220" s="24"/>
      <c r="V220" s="24"/>
    </row>
    <row r="221" spans="1:22" s="12" customForma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U221" s="24"/>
      <c r="V221" s="24"/>
    </row>
    <row r="222" spans="1:22" s="12" customForma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U222" s="24"/>
      <c r="V222" s="24"/>
    </row>
    <row r="223" spans="1:22" s="12" customForma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U223" s="24"/>
      <c r="V223" s="24"/>
    </row>
    <row r="224" spans="1:22" s="12" customForma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U224" s="24"/>
      <c r="V224" s="24"/>
    </row>
    <row r="225" spans="1:22" s="12" customForma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U225" s="24"/>
      <c r="V225" s="24"/>
    </row>
    <row r="226" spans="1:22" s="12" customForma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U226" s="24"/>
      <c r="V226" s="24"/>
    </row>
    <row r="227" spans="1:22" s="12" customForma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U227" s="24"/>
      <c r="V227" s="24"/>
    </row>
    <row r="228" spans="1:22" s="12" customForma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24"/>
      <c r="V228" s="24"/>
    </row>
    <row r="229" spans="1:22" s="12" customForma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U229" s="24"/>
      <c r="V229" s="24"/>
    </row>
    <row r="230" spans="1:22" s="12" customForma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U230" s="24"/>
      <c r="V230" s="24"/>
    </row>
    <row r="231" spans="1:22" s="12" customForma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U231" s="24"/>
      <c r="V231" s="24"/>
    </row>
    <row r="232" spans="1:22" s="12" customForma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U232" s="24"/>
      <c r="V232" s="24"/>
    </row>
    <row r="233" spans="1:22" s="12" customForma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U233" s="24"/>
      <c r="V233" s="24"/>
    </row>
    <row r="234" spans="1:22" s="12" customForma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U234" s="24"/>
      <c r="V234" s="24"/>
    </row>
    <row r="235" spans="1:22" s="12" customForma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U235" s="24"/>
      <c r="V235" s="24"/>
    </row>
    <row r="236" spans="1:22" s="12" customForma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U236" s="24"/>
      <c r="V236" s="24"/>
    </row>
    <row r="237" spans="1:22" s="12" customForma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U237" s="24"/>
      <c r="V237" s="24"/>
    </row>
    <row r="238" spans="1:22" s="12" customForma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U238" s="24"/>
      <c r="V238" s="24"/>
    </row>
    <row r="239" spans="1:22" s="12" customForma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U239" s="24"/>
      <c r="V239" s="24"/>
    </row>
    <row r="240" spans="1:22" s="12" customForma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U240" s="24"/>
      <c r="V240" s="24"/>
    </row>
    <row r="241" spans="1:22" s="12" customForma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U241" s="24"/>
      <c r="V241" s="24"/>
    </row>
    <row r="242" spans="1:22" s="12" customForma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U242" s="24"/>
      <c r="V242" s="24"/>
    </row>
    <row r="243" spans="1:22" s="12" customForma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U243" s="24"/>
      <c r="V243" s="24"/>
    </row>
    <row r="244" spans="1:22" s="12" customForma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U244" s="24"/>
      <c r="V244" s="24"/>
    </row>
    <row r="245" spans="1:22" s="12" customForma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U245" s="24"/>
      <c r="V245" s="24"/>
    </row>
    <row r="246" spans="1:22" s="12" customForma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U246" s="24"/>
      <c r="V246" s="24"/>
    </row>
    <row r="247" spans="1:22" s="12" customForma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U247" s="24"/>
      <c r="V247" s="24"/>
    </row>
    <row r="248" spans="1:22" s="12" customForma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U248" s="24"/>
      <c r="V248" s="24"/>
    </row>
    <row r="249" spans="1:22" s="12" customForma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U249" s="24"/>
      <c r="V249" s="24"/>
    </row>
    <row r="250" spans="1:22" s="12" customForma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U250" s="24"/>
      <c r="V250" s="24"/>
    </row>
    <row r="251" spans="1:22" s="12" customForma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U251" s="24"/>
      <c r="V251" s="24"/>
    </row>
    <row r="252" spans="1:22" s="12" customForma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U252" s="24"/>
      <c r="V252" s="24"/>
    </row>
    <row r="253" spans="1:22" s="12" customForma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U253" s="24"/>
      <c r="V253" s="24"/>
    </row>
    <row r="254" spans="1:22" s="12" customForma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U254" s="24"/>
      <c r="V254" s="24"/>
    </row>
    <row r="255" spans="1:22" s="12" customForma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U255" s="24"/>
      <c r="V255" s="24"/>
    </row>
    <row r="256" spans="1:22" s="12" customForma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U256" s="24"/>
      <c r="V256" s="24"/>
    </row>
    <row r="257" spans="1:22" s="12" customForma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U257" s="24"/>
      <c r="V257" s="24"/>
    </row>
    <row r="258" spans="1:22" s="12" customForma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U258" s="24"/>
      <c r="V258" s="24"/>
    </row>
    <row r="259" spans="1:22" s="12" customForma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U259" s="24"/>
      <c r="V259" s="24"/>
    </row>
    <row r="260" spans="1:22" s="12" customForma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U260" s="24"/>
      <c r="V260" s="24"/>
    </row>
    <row r="261" spans="1:22" s="12" customForma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U261" s="24"/>
      <c r="V261" s="24"/>
    </row>
    <row r="262" spans="1:22" s="12" customForma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U262" s="24"/>
      <c r="V262" s="24"/>
    </row>
    <row r="263" spans="1:22" s="12" customForma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U263" s="24"/>
      <c r="V263" s="24"/>
    </row>
    <row r="264" spans="1:22" s="12" customForma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U264" s="24"/>
      <c r="V264" s="24"/>
    </row>
    <row r="265" spans="1:22" s="12" customForma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U265" s="24"/>
      <c r="V265" s="24"/>
    </row>
    <row r="266" spans="1:22" s="12" customForma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U266" s="24"/>
      <c r="V266" s="24"/>
    </row>
    <row r="267" spans="1:22" s="12" customForma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U267" s="24"/>
      <c r="V267" s="24"/>
    </row>
    <row r="268" spans="1:22" s="12" customForma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U268" s="24"/>
      <c r="V268" s="24"/>
    </row>
    <row r="269" spans="1:22" s="12" customForma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U269" s="24"/>
      <c r="V269" s="24"/>
    </row>
    <row r="270" spans="1:22" s="12" customForma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U270" s="24"/>
      <c r="V270" s="24"/>
    </row>
    <row r="271" spans="1:22" s="12" customForma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U271" s="24"/>
      <c r="V271" s="24"/>
    </row>
    <row r="272" spans="1:22" s="12" customForma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U272" s="24"/>
      <c r="V272" s="24"/>
    </row>
    <row r="273" spans="1:22" s="12" customForma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U273" s="24"/>
      <c r="V273" s="24"/>
    </row>
    <row r="274" spans="1:22" s="12" customForma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U274" s="24"/>
      <c r="V274" s="24"/>
    </row>
    <row r="275" spans="1:22" s="12" customForma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U275" s="24"/>
      <c r="V275" s="24"/>
    </row>
    <row r="276" spans="1:22" s="12" customForma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U276" s="24"/>
      <c r="V276" s="24"/>
    </row>
    <row r="277" spans="1:22" s="12" customForma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U277" s="24"/>
      <c r="V277" s="24"/>
    </row>
    <row r="278" spans="1:22" s="12" customForma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U278" s="24"/>
      <c r="V278" s="24"/>
    </row>
    <row r="279" spans="1:22" s="12" customForma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U279" s="24"/>
      <c r="V279" s="24"/>
    </row>
    <row r="280" spans="1:22" s="12" customForma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U280" s="24"/>
      <c r="V280" s="24"/>
    </row>
    <row r="281" spans="1:22" s="12" customForma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U281" s="24"/>
      <c r="V281" s="24"/>
    </row>
    <row r="282" spans="1:22" s="12" customForma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U282" s="24"/>
      <c r="V282" s="24"/>
    </row>
    <row r="283" spans="1:22" s="12" customForma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U283" s="24"/>
      <c r="V283" s="24"/>
    </row>
    <row r="284" spans="1:22" s="12" customFormat="1">
      <c r="U284" s="24"/>
      <c r="V284" s="24"/>
    </row>
    <row r="285" spans="1:22" s="12" customFormat="1">
      <c r="U285" s="24"/>
      <c r="V285" s="24"/>
    </row>
    <row r="286" spans="1:22" s="12" customFormat="1">
      <c r="U286" s="24"/>
      <c r="V286" s="24"/>
    </row>
    <row r="287" spans="1:22" s="12" customFormat="1">
      <c r="U287" s="24"/>
      <c r="V287" s="24"/>
    </row>
    <row r="288" spans="1:22" s="12" customFormat="1">
      <c r="U288" s="24"/>
      <c r="V288" s="24"/>
    </row>
    <row r="289" spans="21:22" s="12" customFormat="1">
      <c r="U289" s="24"/>
      <c r="V289" s="24"/>
    </row>
    <row r="290" spans="21:22" s="12" customFormat="1">
      <c r="U290" s="24"/>
      <c r="V290" s="24"/>
    </row>
    <row r="291" spans="21:22" s="12" customFormat="1">
      <c r="U291" s="24"/>
      <c r="V291" s="24"/>
    </row>
    <row r="292" spans="21:22" s="12" customFormat="1">
      <c r="U292" s="24"/>
      <c r="V292" s="24"/>
    </row>
    <row r="293" spans="21:22" s="12" customFormat="1">
      <c r="U293" s="24"/>
      <c r="V293" s="24"/>
    </row>
    <row r="294" spans="21:22" s="12" customFormat="1">
      <c r="U294" s="24"/>
      <c r="V294" s="24"/>
    </row>
    <row r="295" spans="21:22" s="12" customFormat="1">
      <c r="U295" s="24"/>
      <c r="V295" s="24"/>
    </row>
    <row r="296" spans="21:22" s="12" customFormat="1">
      <c r="U296" s="24"/>
      <c r="V296" s="24"/>
    </row>
    <row r="297" spans="21:22" s="12" customFormat="1">
      <c r="U297" s="24"/>
      <c r="V297" s="24"/>
    </row>
    <row r="298" spans="21:22" s="12" customFormat="1">
      <c r="U298" s="24"/>
      <c r="V298" s="24"/>
    </row>
    <row r="299" spans="21:22" s="12" customFormat="1">
      <c r="U299" s="24"/>
      <c r="V299" s="24"/>
    </row>
    <row r="300" spans="21:22" s="12" customFormat="1">
      <c r="U300" s="24"/>
      <c r="V300" s="24"/>
    </row>
    <row r="301" spans="21:22" s="12" customFormat="1">
      <c r="U301" s="24"/>
      <c r="V301" s="24"/>
    </row>
    <row r="302" spans="21:22" s="12" customFormat="1">
      <c r="U302" s="24"/>
      <c r="V302" s="24"/>
    </row>
    <row r="303" spans="21:22" s="12" customFormat="1">
      <c r="U303" s="24"/>
      <c r="V303" s="24"/>
    </row>
    <row r="304" spans="21:22" s="12" customFormat="1">
      <c r="U304" s="24"/>
      <c r="V304" s="24"/>
    </row>
    <row r="305" spans="21:22" s="12" customFormat="1">
      <c r="U305" s="24"/>
      <c r="V305" s="24"/>
    </row>
    <row r="306" spans="21:22" s="12" customFormat="1">
      <c r="U306" s="24"/>
      <c r="V306" s="24"/>
    </row>
    <row r="307" spans="21:22" s="12" customFormat="1">
      <c r="U307" s="24"/>
      <c r="V307" s="24"/>
    </row>
    <row r="308" spans="21:22" s="12" customFormat="1">
      <c r="U308" s="24"/>
      <c r="V308" s="24"/>
    </row>
    <row r="309" spans="21:22" s="12" customFormat="1">
      <c r="U309" s="24"/>
      <c r="V309" s="24"/>
    </row>
    <row r="310" spans="21:22" s="12" customFormat="1">
      <c r="U310" s="24"/>
      <c r="V310" s="24"/>
    </row>
    <row r="311" spans="21:22" s="12" customFormat="1">
      <c r="U311" s="24"/>
      <c r="V311" s="24"/>
    </row>
    <row r="312" spans="21:22" s="12" customFormat="1">
      <c r="U312" s="24"/>
      <c r="V312" s="24"/>
    </row>
    <row r="313" spans="21:22" s="12" customFormat="1">
      <c r="U313" s="24"/>
      <c r="V313" s="24"/>
    </row>
    <row r="314" spans="21:22" s="12" customFormat="1">
      <c r="U314" s="24"/>
      <c r="V314" s="24"/>
    </row>
    <row r="315" spans="21:22" s="12" customFormat="1">
      <c r="U315" s="24"/>
      <c r="V315" s="24"/>
    </row>
    <row r="316" spans="21:22" s="12" customFormat="1">
      <c r="U316" s="24"/>
      <c r="V316" s="24"/>
    </row>
    <row r="317" spans="21:22" s="12" customFormat="1">
      <c r="U317" s="24"/>
      <c r="V317" s="24"/>
    </row>
    <row r="318" spans="21:22" s="12" customFormat="1">
      <c r="U318" s="24"/>
      <c r="V318" s="24"/>
    </row>
    <row r="319" spans="21:22" s="12" customFormat="1">
      <c r="U319" s="24"/>
      <c r="V319" s="24"/>
    </row>
    <row r="320" spans="21:22" s="12" customFormat="1">
      <c r="U320" s="24"/>
      <c r="V320" s="24"/>
    </row>
    <row r="321" spans="21:22" s="12" customFormat="1">
      <c r="U321" s="24"/>
      <c r="V321" s="24"/>
    </row>
    <row r="322" spans="21:22" s="12" customFormat="1">
      <c r="U322" s="24"/>
      <c r="V322" s="24"/>
    </row>
    <row r="323" spans="21:22" s="12" customFormat="1">
      <c r="U323" s="24"/>
      <c r="V323" s="24"/>
    </row>
    <row r="324" spans="21:22" s="12" customFormat="1">
      <c r="U324" s="24"/>
      <c r="V324" s="24"/>
    </row>
    <row r="325" spans="21:22" s="12" customFormat="1">
      <c r="U325" s="24"/>
      <c r="V325" s="24"/>
    </row>
    <row r="326" spans="21:22" s="12" customFormat="1">
      <c r="U326" s="24"/>
      <c r="V326" s="24"/>
    </row>
    <row r="327" spans="21:22" s="12" customFormat="1">
      <c r="U327" s="24"/>
      <c r="V327" s="24"/>
    </row>
  </sheetData>
  <autoFilter ref="A5:V200">
    <filterColumn colId="19">
      <filters>
        <filter val="Yes"/>
      </filters>
    </filterColumn>
  </autoFilter>
  <sortState ref="K6:O71">
    <sortCondition ref="L6:L71"/>
    <sortCondition ref="M6:M71"/>
  </sortState>
  <mergeCells count="5">
    <mergeCell ref="A3:E3"/>
    <mergeCell ref="F3:J3"/>
    <mergeCell ref="K3:O3"/>
    <mergeCell ref="P3:R3"/>
    <mergeCell ref="A1:Q1"/>
  </mergeCells>
  <pageMargins left="0.7" right="0.7" top="0.75" bottom="0.75" header="0.3" footer="0.3"/>
  <pageSetup paperSize="5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4"/>
  <sheetViews>
    <sheetView topLeftCell="A6" zoomScaleNormal="100" workbookViewId="0">
      <selection activeCell="E24" sqref="E24:E26"/>
    </sheetView>
  </sheetViews>
  <sheetFormatPr defaultRowHeight="14.5"/>
  <cols>
    <col min="1" max="1" width="11.26953125" style="11" customWidth="1"/>
    <col min="2" max="2" width="8.7265625" style="11" customWidth="1"/>
    <col min="3" max="3" width="30" customWidth="1"/>
    <col min="4" max="7" width="15.453125" customWidth="1"/>
    <col min="8" max="8" width="13.453125" bestFit="1" customWidth="1"/>
  </cols>
  <sheetData>
    <row r="1" spans="1:16" ht="18.5">
      <c r="A1" s="132" t="s">
        <v>169</v>
      </c>
      <c r="B1" s="132"/>
      <c r="C1" s="132"/>
      <c r="D1" s="132"/>
      <c r="E1" s="132"/>
      <c r="F1" s="132"/>
      <c r="G1" s="132"/>
      <c r="H1" s="132"/>
      <c r="J1" s="10" t="s">
        <v>138</v>
      </c>
      <c r="K1" s="9"/>
      <c r="L1" s="9"/>
      <c r="M1" s="9"/>
    </row>
    <row r="2" spans="1:16" ht="29.5" thickBot="1">
      <c r="A2" s="84" t="s">
        <v>120</v>
      </c>
      <c r="B2" s="84" t="s">
        <v>131</v>
      </c>
      <c r="C2" s="2" t="s">
        <v>119</v>
      </c>
      <c r="D2" s="7" t="s">
        <v>124</v>
      </c>
      <c r="E2" s="7" t="s">
        <v>123</v>
      </c>
      <c r="F2" s="8" t="s">
        <v>121</v>
      </c>
      <c r="G2" s="8" t="s">
        <v>122</v>
      </c>
      <c r="H2" s="8" t="s">
        <v>129</v>
      </c>
      <c r="I2" s="7" t="s">
        <v>173</v>
      </c>
      <c r="J2" s="110" t="s">
        <v>222</v>
      </c>
      <c r="K2" s="9"/>
      <c r="L2" s="9"/>
      <c r="M2" s="9"/>
      <c r="N2" s="9"/>
      <c r="O2" s="9"/>
      <c r="P2" s="9"/>
    </row>
    <row r="3" spans="1:16">
      <c r="A3" s="20" t="s">
        <v>198</v>
      </c>
      <c r="B3" s="82">
        <v>1</v>
      </c>
      <c r="C3" s="17" t="str">
        <f>VLOOKUP($A3,'Contestant Database'!$A$1:$C$349,2,FALSE)</f>
        <v>Tana Brickey</v>
      </c>
      <c r="D3" s="126">
        <v>0</v>
      </c>
      <c r="E3" s="126" t="s">
        <v>307</v>
      </c>
      <c r="F3" s="21">
        <f>IF(D3&gt;0,D3,0)</f>
        <v>0</v>
      </c>
      <c r="G3" s="13" t="str">
        <f>E3</f>
        <v>NT</v>
      </c>
      <c r="H3" t="str">
        <f>$A$1</f>
        <v>Green Set #1</v>
      </c>
      <c r="I3" s="133"/>
    </row>
    <row r="4" spans="1:16">
      <c r="A4" s="20" t="s">
        <v>106</v>
      </c>
      <c r="B4" s="82">
        <v>2</v>
      </c>
      <c r="C4" s="18" t="str">
        <f>VLOOKUP($A4,'Contestant Database'!$A$1:$C$349,2,FALSE)</f>
        <v>Bill Stewart</v>
      </c>
      <c r="D4" s="127"/>
      <c r="E4" s="127"/>
      <c r="F4" s="22">
        <f>IF(D3&gt;0,D3,0)</f>
        <v>0</v>
      </c>
      <c r="G4" s="14" t="str">
        <f>E3</f>
        <v>NT</v>
      </c>
      <c r="H4" t="str">
        <f t="shared" ref="H4:H32" si="0">$A$1</f>
        <v>Green Set #1</v>
      </c>
      <c r="I4" s="134"/>
    </row>
    <row r="5" spans="1:16" ht="15" thickBot="1">
      <c r="A5" s="20" t="s">
        <v>282</v>
      </c>
      <c r="B5" s="82">
        <v>3</v>
      </c>
      <c r="C5" s="19" t="str">
        <f>VLOOKUP($A5,'Contestant Database'!$A$1:$C$349,2,FALSE)</f>
        <v>SUSAN Jenks</v>
      </c>
      <c r="D5" s="128"/>
      <c r="E5" s="128"/>
      <c r="F5" s="23">
        <f>IF(D3&gt;0,D3,0)</f>
        <v>0</v>
      </c>
      <c r="G5" s="15" t="str">
        <f>E3</f>
        <v>NT</v>
      </c>
      <c r="H5" t="str">
        <f t="shared" si="0"/>
        <v>Green Set #1</v>
      </c>
      <c r="I5" s="135"/>
    </row>
    <row r="6" spans="1:16">
      <c r="A6" s="20" t="s">
        <v>199</v>
      </c>
      <c r="B6" s="82">
        <v>4</v>
      </c>
      <c r="C6" s="17" t="str">
        <f>VLOOKUP($A6,'Contestant Database'!$A$1:$C$349,2,FALSE)</f>
        <v>Kim Klooster</v>
      </c>
      <c r="D6" s="126">
        <v>2</v>
      </c>
      <c r="E6" s="147">
        <v>113.42</v>
      </c>
      <c r="F6" s="21">
        <f>IF(D6&gt;0,D6,0)</f>
        <v>2</v>
      </c>
      <c r="G6" s="14">
        <f>E6</f>
        <v>113.42</v>
      </c>
      <c r="H6" t="str">
        <f t="shared" si="0"/>
        <v>Green Set #1</v>
      </c>
      <c r="I6" s="133"/>
    </row>
    <row r="7" spans="1:16">
      <c r="A7" s="85" t="s">
        <v>165</v>
      </c>
      <c r="B7" s="82">
        <v>5</v>
      </c>
      <c r="C7" s="18" t="str">
        <f>VLOOKUP($A7,'Contestant Database'!$A$1:$C$349,2,FALSE)</f>
        <v>Brenda Wiece</v>
      </c>
      <c r="D7" s="127"/>
      <c r="E7" s="148"/>
      <c r="F7" s="22">
        <f>IF(D6&gt;0,D6,0)</f>
        <v>2</v>
      </c>
      <c r="G7" s="14">
        <f>E6</f>
        <v>113.42</v>
      </c>
      <c r="H7" t="str">
        <f t="shared" si="0"/>
        <v>Green Set #1</v>
      </c>
      <c r="I7" s="134"/>
    </row>
    <row r="8" spans="1:16" ht="15" thickBot="1">
      <c r="A8" s="20" t="s">
        <v>295</v>
      </c>
      <c r="B8" s="82">
        <v>6</v>
      </c>
      <c r="C8" s="19" t="str">
        <f>VLOOKUP($A8,'Contestant Database'!$A$1:$C$349,2,FALSE)</f>
        <v>NORMAN FINCHER</v>
      </c>
      <c r="D8" s="128"/>
      <c r="E8" s="149"/>
      <c r="F8" s="23">
        <f>IF(D6&gt;0,D6,0)</f>
        <v>2</v>
      </c>
      <c r="G8" s="15">
        <f>E6</f>
        <v>113.42</v>
      </c>
      <c r="H8" t="str">
        <f t="shared" si="0"/>
        <v>Green Set #1</v>
      </c>
      <c r="I8" s="135"/>
    </row>
    <row r="9" spans="1:16">
      <c r="A9" s="20" t="s">
        <v>198</v>
      </c>
      <c r="B9" s="82">
        <v>7</v>
      </c>
      <c r="C9" s="17" t="str">
        <f>VLOOKUP($A9,'Contestant Database'!$A$1:$C$349,2,FALSE)</f>
        <v>Tana Brickey</v>
      </c>
      <c r="D9" s="126">
        <v>0</v>
      </c>
      <c r="E9" s="126" t="s">
        <v>307</v>
      </c>
      <c r="F9" s="21">
        <f>IF(D9&gt;0,D9,0)</f>
        <v>0</v>
      </c>
      <c r="G9" s="13" t="str">
        <f>E9</f>
        <v>NT</v>
      </c>
      <c r="H9" t="str">
        <f t="shared" si="0"/>
        <v>Green Set #1</v>
      </c>
      <c r="I9" s="133"/>
    </row>
    <row r="10" spans="1:16">
      <c r="A10" s="20" t="s">
        <v>295</v>
      </c>
      <c r="B10" s="82">
        <v>8</v>
      </c>
      <c r="C10" s="18" t="str">
        <f>VLOOKUP($A10,'Contestant Database'!$A$1:$C$349,2,FALSE)</f>
        <v>NORMAN FINCHER</v>
      </c>
      <c r="D10" s="127"/>
      <c r="E10" s="127"/>
      <c r="F10" s="22">
        <f>IF(D9&gt;0,D9,0)</f>
        <v>0</v>
      </c>
      <c r="G10" s="14" t="str">
        <f>E9</f>
        <v>NT</v>
      </c>
      <c r="H10" t="str">
        <f t="shared" si="0"/>
        <v>Green Set #1</v>
      </c>
      <c r="I10" s="134"/>
    </row>
    <row r="11" spans="1:16" ht="15" thickBot="1">
      <c r="A11" s="20" t="s">
        <v>106</v>
      </c>
      <c r="B11" s="82">
        <v>9</v>
      </c>
      <c r="C11" s="19" t="str">
        <f>VLOOKUP($A11,'Contestant Database'!$A$1:$C$349,2,FALSE)</f>
        <v>Bill Stewart</v>
      </c>
      <c r="D11" s="128"/>
      <c r="E11" s="128"/>
      <c r="F11" s="23">
        <f>IF(D9&gt;0,D9,0)</f>
        <v>0</v>
      </c>
      <c r="G11" s="15" t="str">
        <f>E9</f>
        <v>NT</v>
      </c>
      <c r="H11" t="str">
        <f t="shared" si="0"/>
        <v>Green Set #1</v>
      </c>
      <c r="I11" s="135"/>
    </row>
    <row r="12" spans="1:16">
      <c r="A12" s="20" t="s">
        <v>106</v>
      </c>
      <c r="B12" s="82">
        <v>10</v>
      </c>
      <c r="C12" s="17" t="str">
        <f>VLOOKUP($A12,'Contestant Database'!$A$1:$C$349,2,FALSE)</f>
        <v>Bill Stewart</v>
      </c>
      <c r="D12" s="126">
        <v>0</v>
      </c>
      <c r="E12" s="126" t="s">
        <v>307</v>
      </c>
      <c r="F12" s="21">
        <f>IF(D12&gt;0,D12,0)</f>
        <v>0</v>
      </c>
      <c r="G12" s="13" t="str">
        <f>E12</f>
        <v>NT</v>
      </c>
      <c r="H12" t="str">
        <f t="shared" si="0"/>
        <v>Green Set #1</v>
      </c>
      <c r="I12" s="133"/>
    </row>
    <row r="13" spans="1:16">
      <c r="A13" s="20" t="s">
        <v>295</v>
      </c>
      <c r="B13" s="82">
        <v>11</v>
      </c>
      <c r="C13" s="18" t="str">
        <f>VLOOKUP($A13,'Contestant Database'!$A$1:$C$349,2,FALSE)</f>
        <v>NORMAN FINCHER</v>
      </c>
      <c r="D13" s="127"/>
      <c r="E13" s="127"/>
      <c r="F13" s="22">
        <f>IF(D12&gt;0,D12,0)</f>
        <v>0</v>
      </c>
      <c r="G13" s="14" t="str">
        <f>E12</f>
        <v>NT</v>
      </c>
      <c r="H13" t="str">
        <f t="shared" si="0"/>
        <v>Green Set #1</v>
      </c>
      <c r="I13" s="134"/>
    </row>
    <row r="14" spans="1:16" ht="15" thickBot="1">
      <c r="A14" s="20" t="s">
        <v>302</v>
      </c>
      <c r="B14" s="82">
        <v>12</v>
      </c>
      <c r="C14" s="19" t="str">
        <f>VLOOKUP($A14,'Contestant Database'!$A$1:$C$349,2,FALSE)</f>
        <v>Kimberly Luttrell</v>
      </c>
      <c r="D14" s="128"/>
      <c r="E14" s="128"/>
      <c r="F14" s="23">
        <f>IF(D12&gt;0,D12,0)</f>
        <v>0</v>
      </c>
      <c r="G14" s="15" t="str">
        <f>E12</f>
        <v>NT</v>
      </c>
      <c r="H14" t="str">
        <f t="shared" si="0"/>
        <v>Green Set #1</v>
      </c>
      <c r="I14" s="135"/>
    </row>
    <row r="15" spans="1:16">
      <c r="A15" s="20" t="s">
        <v>165</v>
      </c>
      <c r="B15" s="82">
        <v>13</v>
      </c>
      <c r="C15" s="17" t="str">
        <f>VLOOKUP($A15,'Contestant Database'!$A$1:$C$349,2,FALSE)</f>
        <v>Brenda Wiece</v>
      </c>
      <c r="D15" s="126">
        <v>3</v>
      </c>
      <c r="E15" s="147">
        <v>114.94</v>
      </c>
      <c r="F15" s="21">
        <f>IF(D15&gt;0,D15,0)</f>
        <v>3</v>
      </c>
      <c r="G15" s="13">
        <f>E15</f>
        <v>114.94</v>
      </c>
      <c r="H15" t="str">
        <f t="shared" si="0"/>
        <v>Green Set #1</v>
      </c>
      <c r="I15" s="133"/>
    </row>
    <row r="16" spans="1:16">
      <c r="A16" s="20" t="s">
        <v>199</v>
      </c>
      <c r="B16" s="82">
        <v>14</v>
      </c>
      <c r="C16" s="18" t="str">
        <f>VLOOKUP($A16,'Contestant Database'!$A$1:$C$349,2,FALSE)</f>
        <v>Kim Klooster</v>
      </c>
      <c r="D16" s="127"/>
      <c r="E16" s="148"/>
      <c r="F16" s="22">
        <f>IF(D15&gt;0,D15,0)</f>
        <v>3</v>
      </c>
      <c r="G16" s="14">
        <f>E15</f>
        <v>114.94</v>
      </c>
      <c r="H16" t="str">
        <f t="shared" si="0"/>
        <v>Green Set #1</v>
      </c>
      <c r="I16" s="134"/>
    </row>
    <row r="17" spans="1:9" ht="15" thickBot="1">
      <c r="A17" s="20" t="s">
        <v>300</v>
      </c>
      <c r="B17" s="82">
        <v>15</v>
      </c>
      <c r="C17" s="19" t="str">
        <f>VLOOKUP($A17,'Contestant Database'!$A$1:$C$349,2,FALSE)</f>
        <v>Bridget Turtchetto</v>
      </c>
      <c r="D17" s="128"/>
      <c r="E17" s="149"/>
      <c r="F17" s="23">
        <f>IF(D15&gt;0,D15,0)</f>
        <v>3</v>
      </c>
      <c r="G17" s="15">
        <f>E15</f>
        <v>114.94</v>
      </c>
      <c r="H17" t="str">
        <f t="shared" si="0"/>
        <v>Green Set #1</v>
      </c>
      <c r="I17" s="135"/>
    </row>
    <row r="18" spans="1:9">
      <c r="A18" s="20" t="s">
        <v>282</v>
      </c>
      <c r="B18" s="82">
        <v>16</v>
      </c>
      <c r="C18" s="17" t="str">
        <f>VLOOKUP($A18,'Contestant Database'!$A$1:$C$349,2,FALSE)</f>
        <v>SUSAN Jenks</v>
      </c>
      <c r="D18" s="126">
        <v>1</v>
      </c>
      <c r="E18" s="126">
        <v>42.14</v>
      </c>
      <c r="F18" s="21">
        <f>IF(D18&gt;0,D18,0)</f>
        <v>1</v>
      </c>
      <c r="G18" s="13">
        <f>E18</f>
        <v>42.14</v>
      </c>
      <c r="H18" t="str">
        <f t="shared" si="0"/>
        <v>Green Set #1</v>
      </c>
      <c r="I18" s="133"/>
    </row>
    <row r="19" spans="1:9">
      <c r="A19" s="20" t="s">
        <v>295</v>
      </c>
      <c r="B19" s="82">
        <v>17</v>
      </c>
      <c r="C19" s="18" t="str">
        <f>VLOOKUP($A19,'Contestant Database'!$A$1:$C$349,2,FALSE)</f>
        <v>NORMAN FINCHER</v>
      </c>
      <c r="D19" s="127"/>
      <c r="E19" s="127"/>
      <c r="F19" s="22">
        <f>IF(D18&gt;0,D18,0)</f>
        <v>1</v>
      </c>
      <c r="G19" s="14">
        <f>E18</f>
        <v>42.14</v>
      </c>
      <c r="H19" t="str">
        <f t="shared" si="0"/>
        <v>Green Set #1</v>
      </c>
      <c r="I19" s="134"/>
    </row>
    <row r="20" spans="1:9" ht="15" thickBot="1">
      <c r="A20" s="20" t="s">
        <v>300</v>
      </c>
      <c r="B20" s="82">
        <v>18</v>
      </c>
      <c r="C20" s="19" t="str">
        <f>VLOOKUP($A20,'Contestant Database'!$A$1:$C$349,2,FALSE)</f>
        <v>Bridget Turtchetto</v>
      </c>
      <c r="D20" s="128"/>
      <c r="E20" s="128"/>
      <c r="F20" s="23">
        <f>IF(D18&gt;0,D18,0)</f>
        <v>1</v>
      </c>
      <c r="G20" s="15">
        <f>E18</f>
        <v>42.14</v>
      </c>
      <c r="H20" t="str">
        <f t="shared" si="0"/>
        <v>Green Set #1</v>
      </c>
      <c r="I20" s="135"/>
    </row>
    <row r="21" spans="1:9">
      <c r="A21" s="20" t="s">
        <v>165</v>
      </c>
      <c r="B21" s="82">
        <v>19</v>
      </c>
      <c r="C21" s="17" t="str">
        <f>VLOOKUP($A21,'Contestant Database'!$A$1:$C$349,2,FALSE)</f>
        <v>Brenda Wiece</v>
      </c>
      <c r="D21" s="126">
        <v>3</v>
      </c>
      <c r="E21" s="147">
        <v>106.86</v>
      </c>
      <c r="F21" s="21"/>
      <c r="G21" s="13">
        <f>E21</f>
        <v>106.86</v>
      </c>
      <c r="H21" t="str">
        <f t="shared" si="0"/>
        <v>Green Set #1</v>
      </c>
      <c r="I21" s="133"/>
    </row>
    <row r="22" spans="1:9">
      <c r="A22" s="20" t="s">
        <v>295</v>
      </c>
      <c r="B22" s="82">
        <v>20</v>
      </c>
      <c r="C22" s="18" t="str">
        <f>VLOOKUP($A22,'Contestant Database'!$A$1:$C$349,2,FALSE)</f>
        <v>NORMAN FINCHER</v>
      </c>
      <c r="D22" s="127"/>
      <c r="E22" s="148"/>
      <c r="F22" s="22">
        <f>IF(D21&gt;0,D21,0)</f>
        <v>3</v>
      </c>
      <c r="G22" s="14">
        <f>E21</f>
        <v>106.86</v>
      </c>
      <c r="H22" t="str">
        <f t="shared" si="0"/>
        <v>Green Set #1</v>
      </c>
      <c r="I22" s="134"/>
    </row>
    <row r="23" spans="1:9" ht="15" thickBot="1">
      <c r="A23" s="20" t="s">
        <v>282</v>
      </c>
      <c r="B23" s="82">
        <v>21</v>
      </c>
      <c r="C23" s="19" t="str">
        <f>VLOOKUP($A23,'Contestant Database'!$A$1:$C$349,2,FALSE)</f>
        <v>SUSAN Jenks</v>
      </c>
      <c r="D23" s="128"/>
      <c r="E23" s="149"/>
      <c r="F23" s="23">
        <f>IF(D21&gt;0,D21,0)</f>
        <v>3</v>
      </c>
      <c r="G23" s="15">
        <f>E21</f>
        <v>106.86</v>
      </c>
      <c r="H23" t="str">
        <f t="shared" si="0"/>
        <v>Green Set #1</v>
      </c>
      <c r="I23" s="135"/>
    </row>
    <row r="24" spans="1:9">
      <c r="A24" s="20" t="s">
        <v>302</v>
      </c>
      <c r="B24" s="82">
        <v>22</v>
      </c>
      <c r="C24" s="17" t="str">
        <f>VLOOKUP($A24,'Contestant Database'!$A$1:$C$349,2,FALSE)</f>
        <v>Kimberly Luttrell</v>
      </c>
      <c r="D24" s="126">
        <v>3</v>
      </c>
      <c r="E24" s="147">
        <v>102.6</v>
      </c>
      <c r="F24" s="21">
        <f>IF(D24&gt;0,D24,0)</f>
        <v>3</v>
      </c>
      <c r="G24" s="13">
        <f>E24</f>
        <v>102.6</v>
      </c>
      <c r="H24" t="str">
        <f t="shared" si="0"/>
        <v>Green Set #1</v>
      </c>
      <c r="I24" s="133"/>
    </row>
    <row r="25" spans="1:9">
      <c r="A25" s="20" t="s">
        <v>295</v>
      </c>
      <c r="B25" s="82">
        <v>23</v>
      </c>
      <c r="C25" s="18" t="str">
        <f>VLOOKUP($A25,'Contestant Database'!$A$1:$C$349,2,FALSE)</f>
        <v>NORMAN FINCHER</v>
      </c>
      <c r="D25" s="127"/>
      <c r="E25" s="148"/>
      <c r="F25" s="22">
        <f>IF(D24&gt;0,D24,0)</f>
        <v>3</v>
      </c>
      <c r="G25" s="14">
        <f>E24</f>
        <v>102.6</v>
      </c>
      <c r="H25" t="str">
        <f t="shared" si="0"/>
        <v>Green Set #1</v>
      </c>
      <c r="I25" s="134"/>
    </row>
    <row r="26" spans="1:9" ht="15" thickBot="1">
      <c r="A26" s="20" t="s">
        <v>199</v>
      </c>
      <c r="B26" s="82">
        <v>24</v>
      </c>
      <c r="C26" s="19" t="str">
        <f>VLOOKUP($A26,'Contestant Database'!$A$1:$C$349,2,FALSE)</f>
        <v>Kim Klooster</v>
      </c>
      <c r="D26" s="128"/>
      <c r="E26" s="149"/>
      <c r="F26" s="23">
        <f>IF(D24&gt;0,D24,0)</f>
        <v>3</v>
      </c>
      <c r="G26" s="15">
        <f>E24</f>
        <v>102.6</v>
      </c>
      <c r="H26" t="str">
        <f t="shared" si="0"/>
        <v>Green Set #1</v>
      </c>
      <c r="I26" s="135"/>
    </row>
    <row r="27" spans="1:9">
      <c r="A27" s="20"/>
      <c r="B27" s="82">
        <v>25</v>
      </c>
      <c r="C27" s="17" t="e">
        <f>VLOOKUP($A27,'Contestant Database'!$A$1:$C$349,2,FALSE)</f>
        <v>#N/A</v>
      </c>
      <c r="D27" s="126"/>
      <c r="E27" s="126"/>
      <c r="F27" s="21">
        <f>IF(D27&gt;0,D27,0)</f>
        <v>0</v>
      </c>
      <c r="G27" s="13">
        <f>E27</f>
        <v>0</v>
      </c>
      <c r="H27" t="str">
        <f t="shared" si="0"/>
        <v>Green Set #1</v>
      </c>
      <c r="I27" s="133"/>
    </row>
    <row r="28" spans="1:9">
      <c r="A28" s="20"/>
      <c r="B28" s="82">
        <v>26</v>
      </c>
      <c r="C28" s="18" t="e">
        <f>VLOOKUP($A28,'Contestant Database'!$A$1:$C$349,2,FALSE)</f>
        <v>#N/A</v>
      </c>
      <c r="D28" s="127"/>
      <c r="E28" s="127"/>
      <c r="F28" s="22">
        <f>IF(D27&gt;0,D27,0)</f>
        <v>0</v>
      </c>
      <c r="G28" s="14">
        <f>E27</f>
        <v>0</v>
      </c>
      <c r="H28" t="str">
        <f t="shared" si="0"/>
        <v>Green Set #1</v>
      </c>
      <c r="I28" s="134"/>
    </row>
    <row r="29" spans="1:9" ht="15" thickBot="1">
      <c r="A29" s="20"/>
      <c r="B29" s="82">
        <v>27</v>
      </c>
      <c r="C29" s="19" t="e">
        <f>VLOOKUP($A29,'Contestant Database'!$A$1:$C$349,2,FALSE)</f>
        <v>#N/A</v>
      </c>
      <c r="D29" s="128"/>
      <c r="E29" s="128"/>
      <c r="F29" s="23">
        <f>IF(D27&gt;0,D27,0)</f>
        <v>0</v>
      </c>
      <c r="G29" s="15">
        <f>E27</f>
        <v>0</v>
      </c>
      <c r="H29" t="str">
        <f t="shared" si="0"/>
        <v>Green Set #1</v>
      </c>
      <c r="I29" s="135"/>
    </row>
    <row r="30" spans="1:9">
      <c r="A30" s="20"/>
      <c r="B30" s="82">
        <v>28</v>
      </c>
      <c r="C30" s="17" t="e">
        <f>VLOOKUP($A30,'Contestant Database'!$A$1:$C$349,2,FALSE)</f>
        <v>#N/A</v>
      </c>
      <c r="D30" s="126"/>
      <c r="E30" s="126"/>
      <c r="F30" s="21">
        <f>IF(D30&gt;0,D30,0)</f>
        <v>0</v>
      </c>
      <c r="G30" s="13">
        <f>E30</f>
        <v>0</v>
      </c>
      <c r="H30" t="str">
        <f t="shared" si="0"/>
        <v>Green Set #1</v>
      </c>
      <c r="I30" s="133"/>
    </row>
    <row r="31" spans="1:9">
      <c r="A31" s="20"/>
      <c r="B31" s="82">
        <v>29</v>
      </c>
      <c r="C31" s="18" t="e">
        <f>VLOOKUP($A31,'Contestant Database'!$A$1:$C$349,2,FALSE)</f>
        <v>#N/A</v>
      </c>
      <c r="D31" s="127"/>
      <c r="E31" s="127"/>
      <c r="F31" s="22">
        <f>IF(D30&gt;0,D30,0)</f>
        <v>0</v>
      </c>
      <c r="G31" s="14">
        <f>E30</f>
        <v>0</v>
      </c>
      <c r="H31" t="str">
        <f t="shared" si="0"/>
        <v>Green Set #1</v>
      </c>
      <c r="I31" s="134"/>
    </row>
    <row r="32" spans="1:9" ht="15" thickBot="1">
      <c r="A32" s="20"/>
      <c r="B32" s="82">
        <v>30</v>
      </c>
      <c r="C32" s="19" t="e">
        <f>VLOOKUP($A32,'Contestant Database'!$A$1:$C$349,2,FALSE)</f>
        <v>#N/A</v>
      </c>
      <c r="D32" s="128"/>
      <c r="E32" s="128"/>
      <c r="F32" s="23">
        <f>IF(D30&gt;0,D30,0)</f>
        <v>0</v>
      </c>
      <c r="G32" s="15">
        <f>E30</f>
        <v>0</v>
      </c>
      <c r="H32" t="str">
        <f t="shared" si="0"/>
        <v>Green Set #1</v>
      </c>
      <c r="I32" s="135"/>
    </row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</sheetData>
  <mergeCells count="31">
    <mergeCell ref="I27:I29"/>
    <mergeCell ref="I30:I32"/>
    <mergeCell ref="I3:I5"/>
    <mergeCell ref="I6:I8"/>
    <mergeCell ref="I9:I11"/>
    <mergeCell ref="I12:I14"/>
    <mergeCell ref="I15:I17"/>
    <mergeCell ref="I18:I20"/>
    <mergeCell ref="I21:I23"/>
    <mergeCell ref="I24:I26"/>
    <mergeCell ref="D30:D32"/>
    <mergeCell ref="E30:E32"/>
    <mergeCell ref="D21:D23"/>
    <mergeCell ref="E21:E23"/>
    <mergeCell ref="D24:D26"/>
    <mergeCell ref="E24:E26"/>
    <mergeCell ref="D27:D29"/>
    <mergeCell ref="E27:E29"/>
    <mergeCell ref="D12:D14"/>
    <mergeCell ref="E12:E14"/>
    <mergeCell ref="D15:D17"/>
    <mergeCell ref="E15:E17"/>
    <mergeCell ref="D18:D20"/>
    <mergeCell ref="E18:E20"/>
    <mergeCell ref="D9:D11"/>
    <mergeCell ref="E9:E11"/>
    <mergeCell ref="A1:H1"/>
    <mergeCell ref="D3:D5"/>
    <mergeCell ref="E3:E5"/>
    <mergeCell ref="D6:D8"/>
    <mergeCell ref="E6:E8"/>
  </mergeCells>
  <pageMargins left="0.7" right="0.7" top="0.75" bottom="0.75" header="0.3" footer="0.3"/>
  <pageSetup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0"/>
  <sheetViews>
    <sheetView topLeftCell="A8" zoomScaleNormal="100" workbookViewId="0">
      <selection activeCell="D27" sqref="D27:D29"/>
    </sheetView>
  </sheetViews>
  <sheetFormatPr defaultRowHeight="14.5"/>
  <cols>
    <col min="1" max="1" width="11" style="11" customWidth="1"/>
    <col min="2" max="2" width="8.453125" style="11" customWidth="1"/>
    <col min="3" max="3" width="31.7265625" customWidth="1"/>
    <col min="4" max="7" width="15.453125" customWidth="1"/>
    <col min="8" max="8" width="12.54296875" bestFit="1" customWidth="1"/>
  </cols>
  <sheetData>
    <row r="1" spans="1:16" ht="18.5">
      <c r="A1" s="132" t="s">
        <v>170</v>
      </c>
      <c r="B1" s="132"/>
      <c r="C1" s="132"/>
      <c r="D1" s="132"/>
      <c r="E1" s="132"/>
      <c r="F1" s="132"/>
      <c r="G1" s="132"/>
      <c r="H1" s="132"/>
      <c r="J1" s="10" t="s">
        <v>138</v>
      </c>
      <c r="K1" s="9"/>
      <c r="L1" s="9"/>
      <c r="M1" s="9"/>
    </row>
    <row r="2" spans="1:16" ht="29.5" thickBot="1">
      <c r="A2" s="84" t="s">
        <v>120</v>
      </c>
      <c r="B2" s="84" t="s">
        <v>131</v>
      </c>
      <c r="C2" s="2" t="s">
        <v>119</v>
      </c>
      <c r="D2" s="7" t="s">
        <v>124</v>
      </c>
      <c r="E2" s="7" t="s">
        <v>123</v>
      </c>
      <c r="F2" s="8" t="s">
        <v>121</v>
      </c>
      <c r="G2" s="8" t="s">
        <v>122</v>
      </c>
      <c r="H2" s="8" t="s">
        <v>129</v>
      </c>
      <c r="I2" s="7" t="s">
        <v>173</v>
      </c>
      <c r="J2" s="110" t="s">
        <v>222</v>
      </c>
      <c r="K2" s="9"/>
      <c r="L2" s="9"/>
      <c r="M2" s="9"/>
      <c r="N2" s="9"/>
      <c r="O2" s="9"/>
      <c r="P2" s="9"/>
    </row>
    <row r="3" spans="1:16">
      <c r="A3" s="20" t="s">
        <v>106</v>
      </c>
      <c r="B3" s="82">
        <v>1</v>
      </c>
      <c r="C3" s="17" t="str">
        <f>VLOOKUP($A3,'Contestant Database'!$A$1:$C$349,2,FALSE)</f>
        <v>Bill Stewart</v>
      </c>
      <c r="D3" s="126">
        <v>2</v>
      </c>
      <c r="E3" s="126">
        <v>114.98</v>
      </c>
      <c r="F3" s="21">
        <f>IF(D3&gt;0,D3,0)</f>
        <v>2</v>
      </c>
      <c r="G3" s="13">
        <f>E3</f>
        <v>114.98</v>
      </c>
      <c r="H3" t="str">
        <f>$A$1</f>
        <v>Green Set #2</v>
      </c>
      <c r="I3" s="133"/>
    </row>
    <row r="4" spans="1:16">
      <c r="A4" s="20" t="s">
        <v>165</v>
      </c>
      <c r="B4" s="82">
        <v>2</v>
      </c>
      <c r="C4" s="18" t="str">
        <f>VLOOKUP($A4,'Contestant Database'!$A$1:$C$349,2,FALSE)</f>
        <v>Brenda Wiece</v>
      </c>
      <c r="D4" s="127"/>
      <c r="E4" s="127"/>
      <c r="F4" s="22">
        <f>IF(D3&gt;0,D3,0)</f>
        <v>2</v>
      </c>
      <c r="G4" s="14">
        <f>E3</f>
        <v>114.98</v>
      </c>
      <c r="H4" t="str">
        <f t="shared" ref="H4:H32" si="0">$A$1</f>
        <v>Green Set #2</v>
      </c>
      <c r="I4" s="134"/>
    </row>
    <row r="5" spans="1:16" ht="15" thickBot="1">
      <c r="A5" s="20" t="s">
        <v>295</v>
      </c>
      <c r="B5" s="82">
        <v>3</v>
      </c>
      <c r="C5" s="19" t="str">
        <f>VLOOKUP($A5,'Contestant Database'!$A$1:$C$349,2,FALSE)</f>
        <v>NORMAN FINCHER</v>
      </c>
      <c r="D5" s="128"/>
      <c r="E5" s="128"/>
      <c r="F5" s="23">
        <f>IF(D3&gt;0,D3,0)</f>
        <v>2</v>
      </c>
      <c r="G5" s="15">
        <f>E3</f>
        <v>114.98</v>
      </c>
      <c r="H5" t="str">
        <f t="shared" si="0"/>
        <v>Green Set #2</v>
      </c>
      <c r="I5" s="135"/>
    </row>
    <row r="6" spans="1:16">
      <c r="A6" s="20" t="s">
        <v>282</v>
      </c>
      <c r="B6" s="82">
        <v>4</v>
      </c>
      <c r="C6" s="17" t="str">
        <f>VLOOKUP($A6,'Contestant Database'!$A$1:$C$349,2,FALSE)</f>
        <v>SUSAN Jenks</v>
      </c>
      <c r="D6" s="126">
        <v>3</v>
      </c>
      <c r="E6" s="147">
        <v>104.16</v>
      </c>
      <c r="F6" s="21">
        <f>IF(D6&gt;0,D6,0)</f>
        <v>3</v>
      </c>
      <c r="G6" s="14">
        <f>E6</f>
        <v>104.16</v>
      </c>
      <c r="H6" t="str">
        <f t="shared" si="0"/>
        <v>Green Set #2</v>
      </c>
      <c r="I6" s="133"/>
    </row>
    <row r="7" spans="1:16">
      <c r="A7" s="20" t="s">
        <v>295</v>
      </c>
      <c r="B7" s="82">
        <v>5</v>
      </c>
      <c r="C7" s="18" t="str">
        <f>VLOOKUP($A7,'Contestant Database'!$A$1:$C$349,2,FALSE)</f>
        <v>NORMAN FINCHER</v>
      </c>
      <c r="D7" s="127"/>
      <c r="E7" s="148"/>
      <c r="F7" s="22">
        <f>IF(D6&gt;0,D6,0)</f>
        <v>3</v>
      </c>
      <c r="G7" s="14">
        <f>E6</f>
        <v>104.16</v>
      </c>
      <c r="H7" t="str">
        <f t="shared" si="0"/>
        <v>Green Set #2</v>
      </c>
      <c r="I7" s="134"/>
    </row>
    <row r="8" spans="1:16" ht="15" thickBot="1">
      <c r="A8" s="20" t="s">
        <v>302</v>
      </c>
      <c r="B8" s="82">
        <v>6</v>
      </c>
      <c r="C8" s="19" t="str">
        <f>VLOOKUP($A8,'Contestant Database'!$A$1:$C$349,2,FALSE)</f>
        <v>Kimberly Luttrell</v>
      </c>
      <c r="D8" s="128"/>
      <c r="E8" s="149"/>
      <c r="F8" s="23">
        <f>IF(D6&gt;0,D6,0)</f>
        <v>3</v>
      </c>
      <c r="G8" s="15">
        <f>E6</f>
        <v>104.16</v>
      </c>
      <c r="H8" t="str">
        <f t="shared" si="0"/>
        <v>Green Set #2</v>
      </c>
      <c r="I8" s="135"/>
    </row>
    <row r="9" spans="1:16">
      <c r="A9" s="20" t="s">
        <v>199</v>
      </c>
      <c r="B9" s="82">
        <v>7</v>
      </c>
      <c r="C9" s="17" t="str">
        <f>VLOOKUP($A9,'Contestant Database'!$A$1:$C$349,2,FALSE)</f>
        <v>Kim Klooster</v>
      </c>
      <c r="D9" s="126">
        <v>3</v>
      </c>
      <c r="E9" s="126">
        <v>108.45</v>
      </c>
      <c r="F9" s="21">
        <f>IF(D9&gt;0,D9,0)</f>
        <v>3</v>
      </c>
      <c r="G9" s="13">
        <f>E9</f>
        <v>108.45</v>
      </c>
      <c r="H9" t="str">
        <f t="shared" si="0"/>
        <v>Green Set #2</v>
      </c>
      <c r="I9" s="133"/>
    </row>
    <row r="10" spans="1:16">
      <c r="A10" s="20" t="s">
        <v>300</v>
      </c>
      <c r="B10" s="82">
        <v>8</v>
      </c>
      <c r="C10" s="18" t="str">
        <f>VLOOKUP($A10,'Contestant Database'!$A$1:$C$349,2,FALSE)</f>
        <v>Bridget Turtchetto</v>
      </c>
      <c r="D10" s="127"/>
      <c r="E10" s="127"/>
      <c r="F10" s="22">
        <f>IF(D9&gt;0,D9,0)</f>
        <v>3</v>
      </c>
      <c r="G10" s="14">
        <f>E9</f>
        <v>108.45</v>
      </c>
      <c r="H10" t="str">
        <f t="shared" si="0"/>
        <v>Green Set #2</v>
      </c>
      <c r="I10" s="134"/>
    </row>
    <row r="11" spans="1:16" ht="15" thickBot="1">
      <c r="A11" s="20" t="s">
        <v>165</v>
      </c>
      <c r="B11" s="82">
        <v>9</v>
      </c>
      <c r="C11" s="19" t="str">
        <f>VLOOKUP($A11,'Contestant Database'!$A$1:$C$349,2,FALSE)</f>
        <v>Brenda Wiece</v>
      </c>
      <c r="D11" s="128"/>
      <c r="E11" s="128"/>
      <c r="F11" s="23">
        <f>IF(D9&gt;0,D9,0)</f>
        <v>3</v>
      </c>
      <c r="G11" s="15">
        <f>E9</f>
        <v>108.45</v>
      </c>
      <c r="H11" t="str">
        <f t="shared" si="0"/>
        <v>Green Set #2</v>
      </c>
      <c r="I11" s="135"/>
    </row>
    <row r="12" spans="1:16">
      <c r="A12" s="20" t="s">
        <v>198</v>
      </c>
      <c r="B12" s="82">
        <v>10</v>
      </c>
      <c r="C12" s="17" t="str">
        <f>VLOOKUP($A12,'Contestant Database'!$A$1:$C$349,2,FALSE)</f>
        <v>Tana Brickey</v>
      </c>
      <c r="D12" s="126">
        <v>5</v>
      </c>
      <c r="E12" s="126">
        <v>113.98</v>
      </c>
      <c r="F12" s="21">
        <f>IF(D12&gt;0,D12,0)</f>
        <v>5</v>
      </c>
      <c r="G12" s="13">
        <f>E12</f>
        <v>113.98</v>
      </c>
      <c r="H12" t="str">
        <f t="shared" si="0"/>
        <v>Green Set #2</v>
      </c>
      <c r="I12" s="133"/>
    </row>
    <row r="13" spans="1:16">
      <c r="A13" s="20" t="s">
        <v>295</v>
      </c>
      <c r="B13" s="82">
        <v>11</v>
      </c>
      <c r="C13" s="18" t="str">
        <f>VLOOKUP($A13,'Contestant Database'!$A$1:$C$349,2,FALSE)</f>
        <v>NORMAN FINCHER</v>
      </c>
      <c r="D13" s="127"/>
      <c r="E13" s="127"/>
      <c r="F13" s="22">
        <f>IF(D12&gt;0,D12,0)</f>
        <v>5</v>
      </c>
      <c r="G13" s="14">
        <f>E12</f>
        <v>113.98</v>
      </c>
      <c r="H13" t="str">
        <f t="shared" si="0"/>
        <v>Green Set #2</v>
      </c>
      <c r="I13" s="134"/>
    </row>
    <row r="14" spans="1:16" ht="15" thickBot="1">
      <c r="A14" s="20" t="s">
        <v>106</v>
      </c>
      <c r="B14" s="82">
        <v>12</v>
      </c>
      <c r="C14" s="19" t="str">
        <f>VLOOKUP($A14,'Contestant Database'!$A$1:$C$349,2,FALSE)</f>
        <v>Bill Stewart</v>
      </c>
      <c r="D14" s="128"/>
      <c r="E14" s="128"/>
      <c r="F14" s="23">
        <f>IF(D12&gt;0,D12,0)</f>
        <v>5</v>
      </c>
      <c r="G14" s="15">
        <f>E12</f>
        <v>113.98</v>
      </c>
      <c r="H14" t="str">
        <f t="shared" si="0"/>
        <v>Green Set #2</v>
      </c>
      <c r="I14" s="135"/>
    </row>
    <row r="15" spans="1:16">
      <c r="A15" s="20" t="s">
        <v>106</v>
      </c>
      <c r="B15" s="82">
        <v>13</v>
      </c>
      <c r="C15" s="17" t="str">
        <f>VLOOKUP($A15,'Contestant Database'!$A$1:$C$349,2,FALSE)</f>
        <v>Bill Stewart</v>
      </c>
      <c r="D15" s="126">
        <v>3</v>
      </c>
      <c r="E15" s="126">
        <v>106.69</v>
      </c>
      <c r="F15" s="21">
        <f>IF(D15&gt;0,D15,0)</f>
        <v>3</v>
      </c>
      <c r="G15" s="13">
        <f>E15</f>
        <v>106.69</v>
      </c>
      <c r="H15" t="str">
        <f t="shared" si="0"/>
        <v>Green Set #2</v>
      </c>
      <c r="I15" s="133"/>
    </row>
    <row r="16" spans="1:16">
      <c r="A16" s="20" t="s">
        <v>302</v>
      </c>
      <c r="B16" s="82">
        <v>14</v>
      </c>
      <c r="C16" s="18" t="str">
        <f>VLOOKUP($A16,'Contestant Database'!$A$1:$C$349,2,FALSE)</f>
        <v>Kimberly Luttrell</v>
      </c>
      <c r="D16" s="127"/>
      <c r="E16" s="127"/>
      <c r="F16" s="22">
        <f>IF(D15&gt;0,D15,0)</f>
        <v>3</v>
      </c>
      <c r="G16" s="14">
        <f>E15</f>
        <v>106.69</v>
      </c>
      <c r="H16" t="str">
        <f t="shared" si="0"/>
        <v>Green Set #2</v>
      </c>
      <c r="I16" s="134"/>
    </row>
    <row r="17" spans="1:9" ht="15" thickBot="1">
      <c r="A17" s="20" t="s">
        <v>199</v>
      </c>
      <c r="B17" s="82">
        <v>15</v>
      </c>
      <c r="C17" s="19" t="str">
        <f>VLOOKUP($A17,'Contestant Database'!$A$1:$C$349,2,FALSE)</f>
        <v>Kim Klooster</v>
      </c>
      <c r="D17" s="128"/>
      <c r="E17" s="128"/>
      <c r="F17" s="23">
        <f>IF(D15&gt;0,D15,0)</f>
        <v>3</v>
      </c>
      <c r="G17" s="15">
        <f>E15</f>
        <v>106.69</v>
      </c>
      <c r="H17" t="str">
        <f t="shared" si="0"/>
        <v>Green Set #2</v>
      </c>
      <c r="I17" s="135"/>
    </row>
    <row r="18" spans="1:9">
      <c r="A18" s="20" t="s">
        <v>300</v>
      </c>
      <c r="B18" s="82">
        <v>16</v>
      </c>
      <c r="C18" s="17" t="str">
        <f>VLOOKUP($A18,'Contestant Database'!$A$1:$C$349,2,FALSE)</f>
        <v>Bridget Turtchetto</v>
      </c>
      <c r="D18" s="126">
        <v>4</v>
      </c>
      <c r="E18" s="126">
        <v>58.2</v>
      </c>
      <c r="F18" s="21">
        <f>IF(D18&gt;0,D18,0)</f>
        <v>4</v>
      </c>
      <c r="G18" s="13">
        <f>E18</f>
        <v>58.2</v>
      </c>
      <c r="H18" t="str">
        <f t="shared" si="0"/>
        <v>Green Set #2</v>
      </c>
      <c r="I18" s="133"/>
    </row>
    <row r="19" spans="1:9">
      <c r="A19" s="20" t="s">
        <v>282</v>
      </c>
      <c r="B19" s="82">
        <v>17</v>
      </c>
      <c r="C19" s="18" t="str">
        <f>VLOOKUP($A19,'Contestant Database'!$A$1:$C$349,2,FALSE)</f>
        <v>SUSAN Jenks</v>
      </c>
      <c r="D19" s="127"/>
      <c r="E19" s="127"/>
      <c r="F19" s="22">
        <f>IF(D18&gt;0,D18,0)</f>
        <v>4</v>
      </c>
      <c r="G19" s="14">
        <f>E18</f>
        <v>58.2</v>
      </c>
      <c r="H19" t="str">
        <f t="shared" si="0"/>
        <v>Green Set #2</v>
      </c>
      <c r="I19" s="134"/>
    </row>
    <row r="20" spans="1:9" ht="15" thickBot="1">
      <c r="A20" s="20" t="s">
        <v>295</v>
      </c>
      <c r="B20" s="82">
        <v>18</v>
      </c>
      <c r="C20" s="19" t="str">
        <f>VLOOKUP($A20,'Contestant Database'!$A$1:$C$349,2,FALSE)</f>
        <v>NORMAN FINCHER</v>
      </c>
      <c r="D20" s="128"/>
      <c r="E20" s="128"/>
      <c r="F20" s="23">
        <f>IF(D18&gt;0,D18,0)</f>
        <v>4</v>
      </c>
      <c r="G20" s="15">
        <f>E18</f>
        <v>58.2</v>
      </c>
      <c r="H20" t="str">
        <f t="shared" si="0"/>
        <v>Green Set #2</v>
      </c>
      <c r="I20" s="135"/>
    </row>
    <row r="21" spans="1:9">
      <c r="A21" s="20" t="s">
        <v>295</v>
      </c>
      <c r="B21" s="82">
        <v>19</v>
      </c>
      <c r="C21" s="17" t="str">
        <f>VLOOKUP($A21,'Contestant Database'!$A$1:$C$349,2,FALSE)</f>
        <v>NORMAN FINCHER</v>
      </c>
      <c r="D21" s="126">
        <v>5</v>
      </c>
      <c r="E21" s="126">
        <v>59.39</v>
      </c>
      <c r="F21" s="21">
        <f>IF(D21&gt;0,D21,0)</f>
        <v>5</v>
      </c>
      <c r="G21" s="13">
        <f>E21</f>
        <v>59.39</v>
      </c>
      <c r="H21" t="str">
        <f t="shared" si="0"/>
        <v>Green Set #2</v>
      </c>
      <c r="I21" s="133"/>
    </row>
    <row r="22" spans="1:9">
      <c r="A22" s="20" t="s">
        <v>165</v>
      </c>
      <c r="B22" s="82">
        <v>20</v>
      </c>
      <c r="C22" s="18" t="str">
        <f>VLOOKUP($A22,'Contestant Database'!$A$1:$C$349,2,FALSE)</f>
        <v>Brenda Wiece</v>
      </c>
      <c r="D22" s="127"/>
      <c r="E22" s="127"/>
      <c r="F22" s="22">
        <f>IF(D21&gt;0,D21,0)</f>
        <v>5</v>
      </c>
      <c r="G22" s="14">
        <f>E21</f>
        <v>59.39</v>
      </c>
      <c r="H22" t="str">
        <f t="shared" si="0"/>
        <v>Green Set #2</v>
      </c>
      <c r="I22" s="134"/>
    </row>
    <row r="23" spans="1:9" ht="15" thickBot="1">
      <c r="A23" s="20" t="s">
        <v>198</v>
      </c>
      <c r="B23" s="82">
        <v>21</v>
      </c>
      <c r="C23" s="19" t="str">
        <f>VLOOKUP($A23,'Contestant Database'!$A$1:$C$349,2,FALSE)</f>
        <v>Tana Brickey</v>
      </c>
      <c r="D23" s="128"/>
      <c r="E23" s="128"/>
      <c r="F23" s="23">
        <f>IF(D21&gt;0,D21,0)</f>
        <v>5</v>
      </c>
      <c r="G23" s="15">
        <f>E21</f>
        <v>59.39</v>
      </c>
      <c r="H23" t="str">
        <f t="shared" si="0"/>
        <v>Green Set #2</v>
      </c>
      <c r="I23" s="135"/>
    </row>
    <row r="24" spans="1:9">
      <c r="A24" s="20" t="s">
        <v>282</v>
      </c>
      <c r="B24" s="82">
        <v>22</v>
      </c>
      <c r="C24" s="17" t="str">
        <f>VLOOKUP($A24,'Contestant Database'!$A$1:$C$349,2,FALSE)</f>
        <v>SUSAN Jenks</v>
      </c>
      <c r="D24" s="126">
        <v>0</v>
      </c>
      <c r="E24" s="126" t="s">
        <v>307</v>
      </c>
      <c r="F24" s="21">
        <f>IF(D24&gt;0,D24,0)</f>
        <v>0</v>
      </c>
      <c r="G24" s="13" t="str">
        <f>E24</f>
        <v>NT</v>
      </c>
      <c r="H24" t="str">
        <f t="shared" si="0"/>
        <v>Green Set #2</v>
      </c>
      <c r="I24" s="133"/>
    </row>
    <row r="25" spans="1:9">
      <c r="A25" s="20" t="s">
        <v>295</v>
      </c>
      <c r="B25" s="82">
        <v>23</v>
      </c>
      <c r="C25" s="18" t="str">
        <f>VLOOKUP($A25,'Contestant Database'!$A$1:$C$349,2,FALSE)</f>
        <v>NORMAN FINCHER</v>
      </c>
      <c r="D25" s="127"/>
      <c r="E25" s="127"/>
      <c r="F25" s="22">
        <f>IF(D24&gt;0,D24,0)</f>
        <v>0</v>
      </c>
      <c r="G25" s="14" t="str">
        <f>E24</f>
        <v>NT</v>
      </c>
      <c r="H25" t="str">
        <f t="shared" si="0"/>
        <v>Green Set #2</v>
      </c>
      <c r="I25" s="134"/>
    </row>
    <row r="26" spans="1:9" ht="15" thickBot="1">
      <c r="A26" s="20" t="s">
        <v>199</v>
      </c>
      <c r="B26" s="82">
        <v>24</v>
      </c>
      <c r="C26" s="19" t="str">
        <f>VLOOKUP($A26,'Contestant Database'!$A$1:$C$349,2,FALSE)</f>
        <v>Kim Klooster</v>
      </c>
      <c r="D26" s="128"/>
      <c r="E26" s="128"/>
      <c r="F26" s="23">
        <f>IF(D24&gt;0,D24,0)</f>
        <v>0</v>
      </c>
      <c r="G26" s="15" t="str">
        <f>E24</f>
        <v>NT</v>
      </c>
      <c r="H26" t="str">
        <f t="shared" si="0"/>
        <v>Green Set #2</v>
      </c>
      <c r="I26" s="135"/>
    </row>
    <row r="27" spans="1:9">
      <c r="A27" s="20"/>
      <c r="B27" s="82">
        <v>25</v>
      </c>
      <c r="C27" s="17" t="e">
        <f>VLOOKUP($A27,'Contestant Database'!$A$1:$C$349,2,FALSE)</f>
        <v>#N/A</v>
      </c>
      <c r="D27" s="126"/>
      <c r="E27" s="126"/>
      <c r="F27" s="21">
        <f>IF(D27&gt;0,D27,0)</f>
        <v>0</v>
      </c>
      <c r="G27" s="13">
        <f>E27</f>
        <v>0</v>
      </c>
      <c r="H27" t="str">
        <f t="shared" si="0"/>
        <v>Green Set #2</v>
      </c>
      <c r="I27" s="133"/>
    </row>
    <row r="28" spans="1:9">
      <c r="A28" s="20"/>
      <c r="B28" s="82">
        <v>26</v>
      </c>
      <c r="C28" s="18" t="e">
        <f>VLOOKUP($A28,'Contestant Database'!$A$1:$C$349,2,FALSE)</f>
        <v>#N/A</v>
      </c>
      <c r="D28" s="127"/>
      <c r="E28" s="127"/>
      <c r="F28" s="22">
        <f>IF(D27&gt;0,D27,0)</f>
        <v>0</v>
      </c>
      <c r="G28" s="14">
        <f>E27</f>
        <v>0</v>
      </c>
      <c r="H28" t="str">
        <f t="shared" si="0"/>
        <v>Green Set #2</v>
      </c>
      <c r="I28" s="134"/>
    </row>
    <row r="29" spans="1:9" ht="15" thickBot="1">
      <c r="A29" s="20"/>
      <c r="B29" s="82">
        <v>27</v>
      </c>
      <c r="C29" s="19" t="e">
        <f>VLOOKUP($A29,'Contestant Database'!$A$1:$C$349,2,FALSE)</f>
        <v>#N/A</v>
      </c>
      <c r="D29" s="128"/>
      <c r="E29" s="128"/>
      <c r="F29" s="23">
        <f>IF(D27&gt;0,D27,0)</f>
        <v>0</v>
      </c>
      <c r="G29" s="15">
        <f>E27</f>
        <v>0</v>
      </c>
      <c r="H29" t="str">
        <f t="shared" si="0"/>
        <v>Green Set #2</v>
      </c>
      <c r="I29" s="135"/>
    </row>
    <row r="30" spans="1:9">
      <c r="A30" s="20"/>
      <c r="B30" s="82">
        <v>28</v>
      </c>
      <c r="C30" s="17" t="e">
        <f>VLOOKUP($A30,'Contestant Database'!$A$1:$C$349,2,FALSE)</f>
        <v>#N/A</v>
      </c>
      <c r="D30" s="126"/>
      <c r="E30" s="126"/>
      <c r="F30" s="21">
        <f>IF(D30&gt;0,D30,0)</f>
        <v>0</v>
      </c>
      <c r="G30" s="13">
        <f>E30</f>
        <v>0</v>
      </c>
      <c r="H30" t="str">
        <f t="shared" si="0"/>
        <v>Green Set #2</v>
      </c>
      <c r="I30" s="133"/>
    </row>
    <row r="31" spans="1:9">
      <c r="A31" s="20"/>
      <c r="B31" s="82">
        <v>29</v>
      </c>
      <c r="C31" s="18" t="e">
        <f>VLOOKUP($A31,'Contestant Database'!$A$1:$C$349,2,FALSE)</f>
        <v>#N/A</v>
      </c>
      <c r="D31" s="127"/>
      <c r="E31" s="127"/>
      <c r="F31" s="22">
        <f>IF(D30&gt;0,D30,0)</f>
        <v>0</v>
      </c>
      <c r="G31" s="14">
        <f>E30</f>
        <v>0</v>
      </c>
      <c r="H31" t="str">
        <f t="shared" si="0"/>
        <v>Green Set #2</v>
      </c>
      <c r="I31" s="134"/>
    </row>
    <row r="32" spans="1:9" ht="15" thickBot="1">
      <c r="A32" s="20"/>
      <c r="B32" s="82">
        <v>30</v>
      </c>
      <c r="C32" s="19" t="e">
        <f>VLOOKUP($A32,'Contestant Database'!$A$1:$C$349,2,FALSE)</f>
        <v>#N/A</v>
      </c>
      <c r="D32" s="128"/>
      <c r="E32" s="128"/>
      <c r="F32" s="23">
        <f>IF(D30&gt;0,D30,0)</f>
        <v>0</v>
      </c>
      <c r="G32" s="15">
        <f>E30</f>
        <v>0</v>
      </c>
      <c r="H32" t="str">
        <f t="shared" si="0"/>
        <v>Green Set #2</v>
      </c>
      <c r="I32" s="135"/>
    </row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</sheetData>
  <mergeCells count="31">
    <mergeCell ref="I27:I29"/>
    <mergeCell ref="I30:I32"/>
    <mergeCell ref="I3:I5"/>
    <mergeCell ref="I6:I8"/>
    <mergeCell ref="I9:I11"/>
    <mergeCell ref="I12:I14"/>
    <mergeCell ref="I15:I17"/>
    <mergeCell ref="I18:I20"/>
    <mergeCell ref="I21:I23"/>
    <mergeCell ref="I24:I26"/>
    <mergeCell ref="D30:D32"/>
    <mergeCell ref="E30:E32"/>
    <mergeCell ref="D21:D23"/>
    <mergeCell ref="E21:E23"/>
    <mergeCell ref="D24:D26"/>
    <mergeCell ref="E24:E26"/>
    <mergeCell ref="D27:D29"/>
    <mergeCell ref="E27:E29"/>
    <mergeCell ref="D12:D14"/>
    <mergeCell ref="E12:E14"/>
    <mergeCell ref="D15:D17"/>
    <mergeCell ref="E15:E17"/>
    <mergeCell ref="D18:D20"/>
    <mergeCell ref="E18:E20"/>
    <mergeCell ref="D9:D11"/>
    <mergeCell ref="E9:E11"/>
    <mergeCell ref="A1:H1"/>
    <mergeCell ref="D3:D5"/>
    <mergeCell ref="E3:E5"/>
    <mergeCell ref="D6:D8"/>
    <mergeCell ref="E6:E8"/>
  </mergeCells>
  <pageMargins left="0.7" right="0.7" top="0.75" bottom="0.75" header="0.3" footer="0.3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PW Documentation</vt:lpstr>
      <vt:lpstr>Standings</vt:lpstr>
      <vt:lpstr>Contestant Database</vt:lpstr>
      <vt:lpstr>Set #1</vt:lpstr>
      <vt:lpstr>Set #2</vt:lpstr>
      <vt:lpstr>Set #3</vt:lpstr>
      <vt:lpstr>Mixed Results</vt:lpstr>
      <vt:lpstr>Green Set #1 </vt:lpstr>
      <vt:lpstr>Green Set #2 </vt:lpstr>
      <vt:lpstr>Green Results</vt:lpstr>
      <vt:lpstr>Points</vt:lpstr>
      <vt:lpstr>'Contestant Database'!Print_Area</vt:lpstr>
      <vt:lpstr>'Green Set #1 '!Print_Area</vt:lpstr>
      <vt:lpstr>'Green Set #2 '!Print_Area</vt:lpstr>
      <vt:lpstr>'Mixed Results'!Print_Area</vt:lpstr>
      <vt:lpstr>'Set #1'!Print_Area</vt:lpstr>
      <vt:lpstr>'Set #2'!Print_Area</vt:lpstr>
      <vt:lpstr>'Set #3'!Print_Area</vt:lpstr>
      <vt:lpstr>Standings!Print_Area</vt:lpstr>
      <vt:lpstr>'Green Set #1 '!Print_Titles</vt:lpstr>
      <vt:lpstr>'Green Set #2 '!Print_Titles</vt:lpstr>
      <vt:lpstr>'Set #1'!Print_Titles</vt:lpstr>
      <vt:lpstr>'Set #2'!Print_Titles</vt:lpstr>
      <vt:lpstr>'Set #3'!Print_Titles</vt:lpstr>
    </vt:vector>
  </TitlesOfParts>
  <Company>MFH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Anderson</dc:creator>
  <cp:lastModifiedBy>Rex</cp:lastModifiedBy>
  <cp:lastPrinted>2017-07-23T20:15:53Z</cp:lastPrinted>
  <dcterms:created xsi:type="dcterms:W3CDTF">2016-03-17T18:39:02Z</dcterms:created>
  <dcterms:modified xsi:type="dcterms:W3CDTF">2017-08-20T23:36:32Z</dcterms:modified>
</cp:coreProperties>
</file>